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quoct\OneDrive\Desktop\"/>
    </mc:Choice>
  </mc:AlternateContent>
  <xr:revisionPtr revIDLastSave="0" documentId="13_ncr:1_{58F05283-7F60-4C23-A1C8-26160C0D7418}" xr6:coauthVersionLast="47" xr6:coauthVersionMax="47" xr10:uidLastSave="{00000000-0000-0000-0000-000000000000}"/>
  <bookViews>
    <workbookView xWindow="-28920" yWindow="-990" windowWidth="29040" windowHeight="15720" xr2:uid="{00000000-000D-0000-FFFF-FFFF00000000}"/>
  </bookViews>
  <sheets>
    <sheet name="T1.2024" sheetId="1" r:id="rId1"/>
    <sheet name="T12.2023" sheetId="2" r:id="rId2"/>
    <sheet name="T11.2023" sheetId="3" r:id="rId3"/>
    <sheet name="T10.2023" sheetId="4" r:id="rId4"/>
    <sheet name="T9.2023" sheetId="5" r:id="rId5"/>
    <sheet name="T8.2023" sheetId="6" r:id="rId6"/>
    <sheet name="T7.2023" sheetId="7" r:id="rId7"/>
    <sheet name="T6.2023" sheetId="8" r:id="rId8"/>
    <sheet name="T5.2023" sheetId="9" r:id="rId9"/>
    <sheet name="T4.2023" sheetId="10" r:id="rId10"/>
    <sheet name="T3.2023" sheetId="11" r:id="rId11"/>
    <sheet name="T2.2023" sheetId="12" r:id="rId12"/>
    <sheet name="T1.2023" sheetId="13" r:id="rId1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5" i="13" l="1"/>
  <c r="F36" i="13" s="1"/>
  <c r="E35" i="13"/>
  <c r="E36" i="13" s="1"/>
  <c r="D35" i="13"/>
  <c r="D36" i="13" s="1"/>
  <c r="C35" i="13"/>
  <c r="C36" i="13" s="1"/>
  <c r="B35" i="13"/>
  <c r="B36" i="13" s="1"/>
  <c r="F32" i="12" l="1"/>
  <c r="F33" i="12" s="1"/>
  <c r="E32" i="12"/>
  <c r="E33" i="12" s="1"/>
  <c r="D32" i="12"/>
  <c r="D33" i="12" s="1"/>
  <c r="C32" i="12"/>
  <c r="C33" i="12" s="1"/>
  <c r="B32" i="12" l="1"/>
  <c r="B33" i="12" s="1"/>
  <c r="F35" i="11" l="1"/>
  <c r="F36" i="11" s="1"/>
  <c r="E35" i="11"/>
  <c r="E36" i="11" s="1"/>
  <c r="D35" i="11"/>
  <c r="D36" i="11" s="1"/>
  <c r="C35" i="11"/>
  <c r="C36" i="11" s="1"/>
  <c r="B35" i="11"/>
  <c r="B36" i="11" s="1"/>
  <c r="F34" i="10" l="1"/>
  <c r="F35" i="10" s="1"/>
  <c r="E34" i="10"/>
  <c r="E35" i="10" s="1"/>
  <c r="D34" i="10"/>
  <c r="D35" i="10" s="1"/>
  <c r="C34" i="10"/>
  <c r="C35" i="10" s="1"/>
  <c r="B34" i="10"/>
  <c r="B35" i="10" s="1"/>
  <c r="E3" i="13"/>
  <c r="D3" i="13"/>
  <c r="C3" i="13"/>
  <c r="E3" i="12"/>
  <c r="D3" i="12"/>
  <c r="C3" i="12"/>
  <c r="E3" i="11"/>
  <c r="D3" i="11"/>
  <c r="C3" i="11"/>
  <c r="E3" i="10"/>
  <c r="D3" i="10"/>
  <c r="C3" i="10"/>
  <c r="F35" i="9" l="1"/>
  <c r="F36" i="9" s="1"/>
  <c r="E35" i="9"/>
  <c r="E36" i="9" s="1"/>
  <c r="D35" i="9"/>
  <c r="D36" i="9" s="1"/>
  <c r="C35" i="9"/>
  <c r="C36" i="9" s="1"/>
  <c r="B35" i="9"/>
  <c r="B36" i="9" s="1"/>
  <c r="E3" i="9"/>
  <c r="D3" i="9"/>
  <c r="C3" i="9"/>
  <c r="F34" i="8" l="1"/>
  <c r="F35" i="8" s="1"/>
  <c r="E34" i="8"/>
  <c r="E35" i="8" s="1"/>
  <c r="D34" i="8"/>
  <c r="D35" i="8" s="1"/>
  <c r="C34" i="8"/>
  <c r="C35" i="8" s="1"/>
  <c r="B34" i="8"/>
  <c r="B35" i="8" s="1"/>
  <c r="E3" i="8"/>
  <c r="D3" i="8"/>
  <c r="C3" i="8"/>
  <c r="F35" i="7" l="1"/>
  <c r="F36" i="7" s="1"/>
  <c r="B35" i="7"/>
  <c r="B36" i="7" s="1"/>
  <c r="E3" i="7"/>
  <c r="E35" i="7" s="1"/>
  <c r="E36" i="7" s="1"/>
  <c r="D3" i="7"/>
  <c r="D35" i="7" s="1"/>
  <c r="D36" i="7" s="1"/>
  <c r="C3" i="7"/>
  <c r="C35" i="7" s="1"/>
  <c r="C36" i="7" s="1"/>
  <c r="F35" i="6" l="1"/>
  <c r="F36" i="6" s="1"/>
  <c r="B35" i="6"/>
  <c r="B36" i="6" s="1"/>
  <c r="E3" i="6"/>
  <c r="E35" i="6" s="1"/>
  <c r="E36" i="6" s="1"/>
  <c r="D3" i="6"/>
  <c r="D35" i="6" s="1"/>
  <c r="D36" i="6" s="1"/>
  <c r="C3" i="6"/>
  <c r="C35" i="6" s="1"/>
  <c r="C36" i="6" s="1"/>
  <c r="F34" i="5" l="1"/>
  <c r="F35" i="5" s="1"/>
  <c r="E34" i="5"/>
  <c r="E35" i="5" s="1"/>
  <c r="D34" i="5"/>
  <c r="D35" i="5" s="1"/>
  <c r="C34" i="5"/>
  <c r="C35" i="5" s="1"/>
  <c r="B34" i="5"/>
  <c r="B35" i="5" s="1"/>
  <c r="E3" i="5"/>
  <c r="D3" i="5"/>
  <c r="C3" i="5"/>
  <c r="F35" i="4" l="1"/>
  <c r="F36" i="4" s="1"/>
  <c r="E35" i="4"/>
  <c r="E36" i="4" s="1"/>
  <c r="D35" i="4"/>
  <c r="D36" i="4" s="1"/>
  <c r="C35" i="4"/>
  <c r="C36" i="4" s="1"/>
  <c r="B35" i="4"/>
  <c r="B36" i="4" s="1"/>
  <c r="E3" i="4"/>
  <c r="D3" i="4"/>
  <c r="C3" i="4"/>
  <c r="F34" i="3" l="1"/>
  <c r="F35" i="3" s="1"/>
  <c r="E34" i="3"/>
  <c r="E35" i="3" s="1"/>
  <c r="D34" i="3"/>
  <c r="D35" i="3" s="1"/>
  <c r="C34" i="3"/>
  <c r="C35" i="3" s="1"/>
  <c r="B34" i="3"/>
  <c r="B35" i="3" s="1"/>
  <c r="E3" i="3"/>
  <c r="D3" i="3"/>
  <c r="C3" i="3"/>
  <c r="F35" i="2" l="1"/>
  <c r="F36" i="2" s="1"/>
  <c r="E35" i="2"/>
  <c r="E36" i="2" s="1"/>
  <c r="D35" i="2"/>
  <c r="D36" i="2" s="1"/>
  <c r="C35" i="2"/>
  <c r="C36" i="2" s="1"/>
  <c r="B35" i="2"/>
  <c r="B36" i="2" s="1"/>
  <c r="E3" i="2"/>
  <c r="D3" i="2"/>
  <c r="C3" i="2"/>
  <c r="F35" i="1" l="1"/>
  <c r="F36" i="1" s="1"/>
  <c r="E35" i="1"/>
  <c r="E36" i="1" s="1"/>
  <c r="D35" i="1"/>
  <c r="D36" i="1" s="1"/>
  <c r="C35" i="1"/>
  <c r="C36" i="1" s="1"/>
  <c r="B35" i="1"/>
  <c r="B36" i="1" s="1"/>
  <c r="E3" i="1"/>
  <c r="D3" i="1"/>
  <c r="C3" i="1"/>
</calcChain>
</file>

<file path=xl/sharedStrings.xml><?xml version="1.0" encoding="utf-8"?>
<sst xmlns="http://schemas.openxmlformats.org/spreadsheetml/2006/main" count="146" uniqueCount="26">
  <si>
    <t>BẢNG SỐ LIỆU QUAN TRẮC NƯỚC THẢI TỰ ĐỘNG THÁNG 1/2024</t>
  </si>
  <si>
    <t>Ngày tháng</t>
  </si>
  <si>
    <r>
      <t>Bình quân lưu lượng đầu ra (m</t>
    </r>
    <r>
      <rPr>
        <b/>
        <vertAlign val="superscript"/>
        <sz val="13"/>
        <color theme="1"/>
        <rFont val="Times New Roman"/>
        <family val="1"/>
      </rPr>
      <t>3</t>
    </r>
    <r>
      <rPr>
        <b/>
        <sz val="13"/>
        <color theme="1"/>
        <rFont val="Times New Roman"/>
        <family val="1"/>
      </rPr>
      <t>/ngd)</t>
    </r>
  </si>
  <si>
    <t>COD
(mg/l)</t>
  </si>
  <si>
    <t>TSS
(mg/l)</t>
  </si>
  <si>
    <r>
      <t>N-NH</t>
    </r>
    <r>
      <rPr>
        <b/>
        <vertAlign val="superscript"/>
        <sz val="12"/>
        <color theme="1"/>
        <rFont val="Times New Roman"/>
        <family val="1"/>
      </rPr>
      <t>4+</t>
    </r>
    <r>
      <rPr>
        <b/>
        <sz val="12"/>
        <color theme="1"/>
        <rFont val="Times New Roman"/>
        <family val="1"/>
      </rPr>
      <t xml:space="preserve"> (mg/l)</t>
    </r>
  </si>
  <si>
    <t>pH</t>
  </si>
  <si>
    <t>Giá trị giới hạn được cấp phép</t>
  </si>
  <si>
    <t>6-9</t>
  </si>
  <si>
    <t>0,1</t>
  </si>
  <si>
    <t>Tổng</t>
  </si>
  <si>
    <t>Bình quân/tháng</t>
  </si>
  <si>
    <r>
      <t>***</t>
    </r>
    <r>
      <rPr>
        <b/>
        <u/>
        <sz val="13"/>
        <color theme="1"/>
        <rFont val="Times New Roman"/>
        <family val="1"/>
      </rPr>
      <t>Ghi chú</t>
    </r>
    <r>
      <rPr>
        <sz val="13"/>
        <color theme="1"/>
        <rFont val="Times New Roman"/>
        <family val="1"/>
      </rPr>
      <t xml:space="preserve"> :
       Điện cực pH bị hỏng ngày 1/12/2023, thay điện cực pH ngày 23/1/2024 ; thay Logger mới ngày 25/1/2024;(số liệu pH, COD, TSS đo kiểm tra từ phòng thí nghiệm )</t>
    </r>
  </si>
  <si>
    <t>BẢNG SỐ LIỆU QUAN TRẮC NƯỚC THẢI TỰ ĐỘNG THÁNG 12/2023</t>
  </si>
  <si>
    <r>
      <t>***</t>
    </r>
    <r>
      <rPr>
        <b/>
        <u/>
        <sz val="13"/>
        <color theme="1"/>
        <rFont val="Times New Roman"/>
        <family val="1"/>
      </rPr>
      <t>Ghi chú</t>
    </r>
    <r>
      <rPr>
        <sz val="13"/>
        <color theme="1"/>
        <rFont val="Times New Roman"/>
        <family val="1"/>
      </rPr>
      <t xml:space="preserve"> :
       Điện cực pH bị hỏng ngày 1/12/2023( số liệu kiểm tra đo từ phòng thí nghiệm); đồng hồ đo lưu lượng tháo ra ngày 13/12/2023 (công trình thi công xây thêm bể TK 101B)</t>
    </r>
  </si>
  <si>
    <t>BẢNG SỐ LIỆU QUAN TRẮC NƯỚC THẢI TỰ ĐỘNG THÁNG 11/2023</t>
  </si>
  <si>
    <t>BẢNG SỐ LIỆU QUAN TRẮC NƯỚC THẢI TỰ ĐỘNG THÁNG 10/2023</t>
  </si>
  <si>
    <t>BẢNG SỐ LIỆU QUAN TRẮC NƯỚC THẢI TỰ ĐỘNG THÁNG 9/2023</t>
  </si>
  <si>
    <t>BẢNG SỐ LIỆU QUAN TRẮC NƯỚC THẢI TỰ ĐỘNG THÁNG 8/2023</t>
  </si>
  <si>
    <t>BẢNG SỐ LIỆU QUAN TRẮC NƯỚC THẢI TỰ ĐỘNG THÁNG 7/2023</t>
  </si>
  <si>
    <t>BẢNG SỐ LIỆU QUAN TRẮC NƯỚC THẢI TỰ ĐỘNG THÁNG 6/2023</t>
  </si>
  <si>
    <t>BẢNG SỐ LIỆU QUAN TRẮC NƯỚC THẢI TỰ ĐỘNG THÁNG 5/2023</t>
  </si>
  <si>
    <t>BẢNG SỐ LIỆU QUAN TRẮC NƯỚC THẢI TỰ ĐỘNG THÁNG 4/2023</t>
  </si>
  <si>
    <t>BẢNG SỐ LIỆU QUAN TRẮC NƯỚC THẢI TỰ ĐỘNG THÁNG 3/2023</t>
  </si>
  <si>
    <t>BẢNG SỐ LIỆU QUAN TRẮC NƯỚC THẢI TỰ ĐỘNG THÁNG 1/2023</t>
  </si>
  <si>
    <t>BẢNG SỐ LIỆU QUAN TRẮC NƯỚC THẢI TỰ ĐỘNG THÁNG 2/2023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</si>
</sst>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d\-mm\-yyyy"/>
    <numFmt numFmtId="165" formatCode="#,##0.0"/>
    <numFmt numFmtId="166" formatCode="0.0"/>
    <numFmt numFmtId="167" formatCode="0.000"/>
  </numFmts>
  <fonts count="10" x14ac:knownFonts="1">
    <font>
      <sz val="11"/>
      <color theme="1"/>
      <name val="Arial"/>
      <family val="2"/>
      <scheme val="minor"/>
    </font>
    <font>
      <b/>
      <sz val="16"/>
      <color theme="1"/>
      <name val="Times New Roman"/>
      <family val="1"/>
    </font>
    <font>
      <sz val="13"/>
      <color theme="1"/>
      <name val="Times New Roman"/>
      <family val="1"/>
    </font>
    <font>
      <b/>
      <sz val="13"/>
      <color theme="1"/>
      <name val="Times New Roman"/>
      <family val="1"/>
    </font>
    <font>
      <b/>
      <vertAlign val="superscript"/>
      <sz val="13"/>
      <color theme="1"/>
      <name val="Times New Roman"/>
      <family val="1"/>
    </font>
    <font>
      <b/>
      <sz val="12"/>
      <color theme="1"/>
      <name val="Times New Roman"/>
      <family val="1"/>
    </font>
    <font>
      <b/>
      <vertAlign val="superscript"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3"/>
      <name val="Times New Roman"/>
      <family val="1"/>
    </font>
    <font>
      <b/>
      <u/>
      <sz val="13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0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quotePrefix="1" applyFont="1" applyBorder="1" applyAlignment="1">
      <alignment horizontal="center" vertical="center"/>
    </xf>
    <xf numFmtId="164" fontId="2" fillId="0" borderId="3" xfId="0" applyNumberFormat="1" applyFont="1" applyBorder="1" applyAlignment="1">
      <alignment horizontal="center" vertical="center"/>
    </xf>
    <xf numFmtId="165" fontId="2" fillId="0" borderId="4" xfId="0" applyNumberFormat="1" applyFont="1" applyBorder="1" applyAlignment="1">
      <alignment horizontal="center" vertical="center"/>
    </xf>
    <xf numFmtId="166" fontId="2" fillId="0" borderId="4" xfId="0" applyNumberFormat="1" applyFont="1" applyBorder="1" applyAlignment="1">
      <alignment horizontal="center" vertical="center"/>
    </xf>
    <xf numFmtId="2" fontId="2" fillId="0" borderId="5" xfId="0" applyNumberFormat="1" applyFont="1" applyBorder="1" applyAlignment="1">
      <alignment horizontal="center" vertical="center"/>
    </xf>
    <xf numFmtId="164" fontId="2" fillId="0" borderId="6" xfId="0" applyNumberFormat="1" applyFont="1" applyBorder="1" applyAlignment="1">
      <alignment horizontal="center" vertical="center"/>
    </xf>
    <xf numFmtId="165" fontId="2" fillId="0" borderId="7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center" vertical="center"/>
    </xf>
    <xf numFmtId="166" fontId="2" fillId="0" borderId="7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166" fontId="2" fillId="0" borderId="10" xfId="0" applyNumberFormat="1" applyFont="1" applyBorder="1" applyAlignment="1">
      <alignment horizontal="center" vertical="center"/>
    </xf>
    <xf numFmtId="2" fontId="2" fillId="0" borderId="11" xfId="0" applyNumberFormat="1" applyFont="1" applyBorder="1" applyAlignment="1">
      <alignment horizontal="center" vertical="center"/>
    </xf>
    <xf numFmtId="165" fontId="2" fillId="0" borderId="12" xfId="0" applyNumberFormat="1" applyFont="1" applyBorder="1" applyAlignment="1">
      <alignment horizontal="center" vertical="center"/>
    </xf>
    <xf numFmtId="165" fontId="2" fillId="0" borderId="9" xfId="0" applyNumberFormat="1" applyFont="1" applyBorder="1" applyAlignment="1">
      <alignment horizontal="center" vertical="center"/>
    </xf>
    <xf numFmtId="166" fontId="7" fillId="0" borderId="7" xfId="0" applyNumberFormat="1" applyFont="1" applyBorder="1" applyAlignment="1">
      <alignment horizontal="center" vertical="center"/>
    </xf>
    <xf numFmtId="165" fontId="2" fillId="0" borderId="10" xfId="0" applyNumberFormat="1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165" fontId="8" fillId="0" borderId="12" xfId="0" applyNumberFormat="1" applyFont="1" applyBorder="1" applyAlignment="1">
      <alignment horizontal="center" vertical="center"/>
    </xf>
    <xf numFmtId="165" fontId="8" fillId="0" borderId="7" xfId="0" applyNumberFormat="1" applyFont="1" applyBorder="1" applyAlignment="1">
      <alignment horizontal="center" vertical="center"/>
    </xf>
    <xf numFmtId="166" fontId="8" fillId="0" borderId="7" xfId="0" applyNumberFormat="1" applyFont="1" applyBorder="1" applyAlignment="1">
      <alignment horizontal="center" vertical="center"/>
    </xf>
    <xf numFmtId="166" fontId="8" fillId="0" borderId="8" xfId="0" applyNumberFormat="1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165" fontId="8" fillId="0" borderId="14" xfId="0" applyNumberFormat="1" applyFont="1" applyBorder="1" applyAlignment="1">
      <alignment horizontal="center" vertical="center"/>
    </xf>
    <xf numFmtId="166" fontId="8" fillId="0" borderId="14" xfId="0" applyNumberFormat="1" applyFont="1" applyBorder="1" applyAlignment="1">
      <alignment horizontal="center" vertical="center"/>
    </xf>
    <xf numFmtId="166" fontId="8" fillId="0" borderId="15" xfId="0" applyNumberFormat="1" applyFont="1" applyBorder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64" fontId="2" fillId="0" borderId="18" xfId="0" applyNumberFormat="1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3" fillId="0" borderId="1" xfId="0" quotePrefix="1" applyFont="1" applyBorder="1" applyAlignment="1">
      <alignment horizontal="center" vertical="center"/>
    </xf>
    <xf numFmtId="166" fontId="2" fillId="0" borderId="12" xfId="0" applyNumberFormat="1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66" fontId="2" fillId="0" borderId="8" xfId="0" applyNumberFormat="1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 wrapText="1"/>
    </xf>
    <xf numFmtId="165" fontId="2" fillId="0" borderId="23" xfId="0" applyNumberFormat="1" applyFont="1" applyBorder="1" applyAlignment="1">
      <alignment horizontal="center" vertical="center"/>
    </xf>
    <xf numFmtId="166" fontId="2" fillId="0" borderId="23" xfId="0" applyNumberFormat="1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3" fillId="0" borderId="27" xfId="0" quotePrefix="1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164" fontId="2" fillId="0" borderId="28" xfId="0" applyNumberFormat="1" applyFont="1" applyBorder="1" applyAlignment="1">
      <alignment horizontal="center" vertical="center"/>
    </xf>
    <xf numFmtId="165" fontId="2" fillId="0" borderId="29" xfId="0" applyNumberFormat="1" applyFont="1" applyBorder="1" applyAlignment="1">
      <alignment horizontal="center" vertical="center"/>
    </xf>
    <xf numFmtId="164" fontId="2" fillId="0" borderId="30" xfId="0" applyNumberFormat="1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166" fontId="2" fillId="0" borderId="33" xfId="0" applyNumberFormat="1" applyFont="1" applyBorder="1" applyAlignment="1">
      <alignment horizontal="center" vertical="center"/>
    </xf>
    <xf numFmtId="166" fontId="2" fillId="0" borderId="29" xfId="0" applyNumberFormat="1" applyFont="1" applyBorder="1" applyAlignment="1">
      <alignment horizontal="center" vertical="center"/>
    </xf>
    <xf numFmtId="165" fontId="8" fillId="0" borderId="29" xfId="0" applyNumberFormat="1" applyFont="1" applyBorder="1" applyAlignment="1">
      <alignment horizontal="center" vertical="center"/>
    </xf>
    <xf numFmtId="166" fontId="8" fillId="0" borderId="29" xfId="0" applyNumberFormat="1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 wrapText="1"/>
    </xf>
    <xf numFmtId="165" fontId="2" fillId="0" borderId="31" xfId="0" applyNumberFormat="1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165" fontId="8" fillId="0" borderId="35" xfId="0" applyNumberFormat="1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3" fillId="0" borderId="36" xfId="0" quotePrefix="1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167" fontId="2" fillId="0" borderId="35" xfId="0" applyNumberFormat="1" applyFont="1" applyBorder="1" applyAlignment="1">
      <alignment horizontal="center" vertical="center"/>
    </xf>
    <xf numFmtId="165" fontId="8" fillId="0" borderId="31" xfId="0" applyNumberFormat="1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166" fontId="8" fillId="0" borderId="33" xfId="0" applyNumberFormat="1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167" fontId="3" fillId="0" borderId="35" xfId="0" applyNumberFormat="1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164" fontId="2" fillId="0" borderId="39" xfId="0" applyNumberFormat="1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2" fontId="2" fillId="0" borderId="41" xfId="0" applyNumberFormat="1" applyFont="1" applyBorder="1" applyAlignment="1">
      <alignment horizontal="center"/>
    </xf>
    <xf numFmtId="2" fontId="2" fillId="0" borderId="42" xfId="0" applyNumberFormat="1" applyFont="1" applyBorder="1" applyAlignment="1">
      <alignment horizontal="center" vertical="center"/>
    </xf>
    <xf numFmtId="2" fontId="3" fillId="0" borderId="43" xfId="0" applyNumberFormat="1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166" fontId="3" fillId="0" borderId="35" xfId="0" applyNumberFormat="1" applyFont="1" applyBorder="1" applyAlignment="1">
      <alignment horizontal="center" vertical="center"/>
    </xf>
    <xf numFmtId="166" fontId="2" fillId="0" borderId="41" xfId="0" applyNumberFormat="1" applyFont="1" applyBorder="1" applyAlignment="1">
      <alignment horizontal="center" vertical="center"/>
    </xf>
    <xf numFmtId="166" fontId="2" fillId="0" borderId="42" xfId="0" applyNumberFormat="1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2" fontId="2" fillId="0" borderId="43" xfId="0" applyNumberFormat="1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167" fontId="3" fillId="0" borderId="45" xfId="0" applyNumberFormat="1" applyFont="1" applyBorder="1" applyAlignment="1">
      <alignment horizontal="center" vertical="center"/>
    </xf>
    <xf numFmtId="2" fontId="3" fillId="0" borderId="47" xfId="0" applyNumberFormat="1" applyFont="1" applyBorder="1" applyAlignment="1">
      <alignment horizontal="center" vertical="center"/>
    </xf>
    <xf numFmtId="164" fontId="2" fillId="0" borderId="48" xfId="0" applyNumberFormat="1" applyFont="1" applyBorder="1" applyAlignment="1">
      <alignment horizontal="center" vertical="center"/>
    </xf>
    <xf numFmtId="165" fontId="2" fillId="0" borderId="40" xfId="0" applyNumberFormat="1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3" fillId="0" borderId="50" xfId="0" applyFont="1" applyBorder="1" applyAlignment="1">
      <alignment horizontal="center" vertical="center"/>
    </xf>
    <xf numFmtId="166" fontId="8" fillId="0" borderId="43" xfId="0" applyNumberFormat="1" applyFont="1" applyBorder="1" applyAlignment="1">
      <alignment horizontal="center" vertical="center"/>
    </xf>
    <xf numFmtId="165" fontId="3" fillId="0" borderId="35" xfId="0" applyNumberFormat="1" applyFont="1" applyBorder="1" applyAlignment="1">
      <alignment horizontal="center" vertical="center"/>
    </xf>
    <xf numFmtId="165" fontId="3" fillId="0" borderId="45" xfId="0" applyNumberFormat="1" applyFont="1" applyBorder="1" applyAlignment="1">
      <alignment horizontal="center" vertical="center"/>
    </xf>
    <xf numFmtId="166" fontId="2" fillId="0" borderId="40" xfId="0" applyNumberFormat="1" applyFont="1" applyBorder="1" applyAlignment="1">
      <alignment horizontal="center" vertical="center"/>
    </xf>
    <xf numFmtId="166" fontId="3" fillId="0" borderId="46" xfId="0" applyNumberFormat="1" applyFont="1" applyBorder="1" applyAlignment="1">
      <alignment horizontal="center" vertical="center"/>
    </xf>
    <xf numFmtId="166" fontId="3" fillId="0" borderId="19" xfId="0" applyNumberFormat="1" applyFont="1" applyBorder="1" applyAlignment="1">
      <alignment horizontal="center" vertical="center"/>
    </xf>
    <xf numFmtId="165" fontId="2" fillId="0" borderId="35" xfId="0" applyNumberFormat="1" applyFont="1" applyBorder="1" applyAlignment="1">
      <alignment horizontal="center" vertical="center"/>
    </xf>
    <xf numFmtId="165" fontId="2" fillId="0" borderId="29" xfId="0" applyNumberFormat="1" applyFont="1" applyBorder="1" applyAlignment="1">
      <alignment horizontal="center"/>
    </xf>
    <xf numFmtId="165" fontId="3" fillId="0" borderId="29" xfId="0" applyNumberFormat="1" applyFont="1" applyBorder="1" applyAlignment="1">
      <alignment horizontal="center" vertical="center"/>
    </xf>
    <xf numFmtId="14" fontId="1" fillId="0" borderId="0" xfId="0" applyNumberFormat="1" applyFont="1" applyAlignment="1">
      <alignment horizontal="center" vertical="center"/>
    </xf>
    <xf numFmtId="14" fontId="2" fillId="0" borderId="16" xfId="0" applyNumberFormat="1" applyFont="1" applyBorder="1" applyAlignment="1">
      <alignment horizontal="left" vertical="center" wrapText="1"/>
    </xf>
    <xf numFmtId="14" fontId="3" fillId="0" borderId="19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7"/>
  <sheetViews>
    <sheetView tabSelected="1" topLeftCell="A16" workbookViewId="0">
      <selection activeCell="B44" sqref="B44"/>
    </sheetView>
  </sheetViews>
  <sheetFormatPr defaultColWidth="9.1640625" defaultRowHeight="16.5" x14ac:dyDescent="0.3"/>
  <cols>
    <col min="1" max="1" width="36" style="34" customWidth="1"/>
    <col min="2" max="2" width="22" style="1" customWidth="1"/>
    <col min="3" max="3" width="16.4140625" style="1" customWidth="1"/>
    <col min="4" max="4" width="14.4140625" style="1" customWidth="1"/>
    <col min="5" max="5" width="10.1640625" style="1" customWidth="1"/>
    <col min="6" max="6" width="10.83203125" style="1" customWidth="1"/>
    <col min="7" max="16384" width="9.1640625" style="1"/>
  </cols>
  <sheetData>
    <row r="1" spans="1:6" ht="20" x14ac:dyDescent="0.3">
      <c r="A1" s="107" t="s">
        <v>0</v>
      </c>
      <c r="B1" s="107"/>
      <c r="C1" s="107"/>
      <c r="D1" s="107"/>
      <c r="E1" s="107"/>
      <c r="F1" s="107"/>
    </row>
    <row r="2" spans="1:6" ht="35" x14ac:dyDescent="0.3">
      <c r="A2" s="2" t="s">
        <v>1</v>
      </c>
      <c r="B2" s="3" t="s">
        <v>2</v>
      </c>
      <c r="C2" s="3" t="s">
        <v>3</v>
      </c>
      <c r="D2" s="3" t="s">
        <v>4</v>
      </c>
      <c r="E2" s="4" t="s">
        <v>5</v>
      </c>
      <c r="F2" s="2" t="s">
        <v>6</v>
      </c>
    </row>
    <row r="3" spans="1:6" ht="17" thickBot="1" x14ac:dyDescent="0.35">
      <c r="A3" s="5" t="s">
        <v>7</v>
      </c>
      <c r="B3" s="6"/>
      <c r="C3" s="6">
        <f>75*0.9</f>
        <v>67.5</v>
      </c>
      <c r="D3" s="6">
        <f>50*0.9</f>
        <v>45</v>
      </c>
      <c r="E3" s="6">
        <f>5*0.9</f>
        <v>4.5</v>
      </c>
      <c r="F3" s="7" t="s">
        <v>8</v>
      </c>
    </row>
    <row r="4" spans="1:6" x14ac:dyDescent="0.3">
      <c r="A4" s="8">
        <v>45292</v>
      </c>
      <c r="B4" s="9">
        <v>3845.3416666666662</v>
      </c>
      <c r="C4" s="10">
        <v>47.73020833333328</v>
      </c>
      <c r="D4" s="9">
        <v>19.5</v>
      </c>
      <c r="E4" s="10">
        <v>9.9652777777778256E-2</v>
      </c>
      <c r="F4" s="11">
        <v>7.3</v>
      </c>
    </row>
    <row r="5" spans="1:6" x14ac:dyDescent="0.3">
      <c r="A5" s="12">
        <v>45293</v>
      </c>
      <c r="B5" s="13">
        <v>3786.4744186046505</v>
      </c>
      <c r="C5" s="13">
        <v>46.5</v>
      </c>
      <c r="D5" s="13">
        <v>22.5</v>
      </c>
      <c r="E5" s="14">
        <v>0.1</v>
      </c>
      <c r="F5" s="15">
        <v>7.3</v>
      </c>
    </row>
    <row r="6" spans="1:6" x14ac:dyDescent="0.3">
      <c r="A6" s="12">
        <v>45294</v>
      </c>
      <c r="B6" s="13">
        <v>4109.1750000000029</v>
      </c>
      <c r="C6" s="13">
        <v>46.230208333333309</v>
      </c>
      <c r="D6" s="13">
        <v>20.100000000000001</v>
      </c>
      <c r="E6" s="14">
        <v>0.1</v>
      </c>
      <c r="F6" s="15">
        <v>7.55</v>
      </c>
    </row>
    <row r="7" spans="1:6" x14ac:dyDescent="0.3">
      <c r="A7" s="12">
        <v>45295</v>
      </c>
      <c r="B7" s="13">
        <v>3899.8749999999991</v>
      </c>
      <c r="C7" s="13">
        <v>35.856597222222199</v>
      </c>
      <c r="D7" s="13">
        <v>20.5</v>
      </c>
      <c r="E7" s="14">
        <v>0.1</v>
      </c>
      <c r="F7" s="15">
        <v>7.62</v>
      </c>
    </row>
    <row r="8" spans="1:6" x14ac:dyDescent="0.3">
      <c r="A8" s="12">
        <v>45296</v>
      </c>
      <c r="B8" s="13">
        <v>4081.2583333333369</v>
      </c>
      <c r="C8" s="13">
        <v>32.082986111111126</v>
      </c>
      <c r="D8" s="13">
        <v>20.9</v>
      </c>
      <c r="E8" s="14" t="s">
        <v>9</v>
      </c>
      <c r="F8" s="15">
        <v>7.58</v>
      </c>
    </row>
    <row r="9" spans="1:6" x14ac:dyDescent="0.3">
      <c r="A9" s="12">
        <v>45297</v>
      </c>
      <c r="B9" s="13">
        <v>4079.0583333333334</v>
      </c>
      <c r="C9" s="13">
        <v>31.387152777777796</v>
      </c>
      <c r="D9" s="13">
        <v>10.6</v>
      </c>
      <c r="E9" s="14">
        <v>0.1</v>
      </c>
      <c r="F9" s="15">
        <v>7.4</v>
      </c>
    </row>
    <row r="10" spans="1:6" x14ac:dyDescent="0.3">
      <c r="A10" s="12">
        <v>45298</v>
      </c>
      <c r="B10" s="13">
        <v>3960.2749999999987</v>
      </c>
      <c r="C10" s="13">
        <v>37.995486111111113</v>
      </c>
      <c r="D10" s="13">
        <v>16</v>
      </c>
      <c r="E10" s="14">
        <v>0.1</v>
      </c>
      <c r="F10" s="15">
        <v>7.43</v>
      </c>
    </row>
    <row r="11" spans="1:6" x14ac:dyDescent="0.3">
      <c r="A11" s="12">
        <v>45299</v>
      </c>
      <c r="B11" s="13">
        <v>4019.4749999999976</v>
      </c>
      <c r="C11" s="13">
        <v>26.453124999999996</v>
      </c>
      <c r="D11" s="13">
        <v>4.5</v>
      </c>
      <c r="E11" s="14">
        <v>0.1</v>
      </c>
      <c r="F11" s="15">
        <v>7.45</v>
      </c>
    </row>
    <row r="12" spans="1:6" x14ac:dyDescent="0.3">
      <c r="A12" s="12">
        <v>45300</v>
      </c>
      <c r="B12" s="13">
        <v>4080.0999999999976</v>
      </c>
      <c r="C12" s="16">
        <v>32.842708333333356</v>
      </c>
      <c r="D12" s="13">
        <v>7.8</v>
      </c>
      <c r="E12" s="14">
        <v>0.1</v>
      </c>
      <c r="F12" s="15">
        <v>7.56</v>
      </c>
    </row>
    <row r="13" spans="1:6" x14ac:dyDescent="0.3">
      <c r="A13" s="12">
        <v>45301</v>
      </c>
      <c r="B13" s="13">
        <v>4071.4416666666648</v>
      </c>
      <c r="C13" s="13">
        <v>34.1</v>
      </c>
      <c r="D13" s="13">
        <v>15.6</v>
      </c>
      <c r="E13" s="14">
        <v>0.1</v>
      </c>
      <c r="F13" s="15">
        <v>7.1</v>
      </c>
    </row>
    <row r="14" spans="1:6" x14ac:dyDescent="0.3">
      <c r="A14" s="12">
        <v>45302</v>
      </c>
      <c r="B14" s="13">
        <v>4185.3166666666684</v>
      </c>
      <c r="C14" s="13">
        <v>34.229861111111084</v>
      </c>
      <c r="D14" s="13">
        <v>21.6</v>
      </c>
      <c r="E14" s="17">
        <v>0.16</v>
      </c>
      <c r="F14" s="15">
        <v>7.5</v>
      </c>
    </row>
    <row r="15" spans="1:6" x14ac:dyDescent="0.3">
      <c r="A15" s="12">
        <v>45303</v>
      </c>
      <c r="B15" s="13">
        <v>4063.9916666666668</v>
      </c>
      <c r="C15" s="18">
        <v>36.5</v>
      </c>
      <c r="D15" s="13">
        <v>21.8</v>
      </c>
      <c r="E15" s="17">
        <v>1.52</v>
      </c>
      <c r="F15" s="15">
        <v>7.8</v>
      </c>
    </row>
    <row r="16" spans="1:6" x14ac:dyDescent="0.3">
      <c r="A16" s="12">
        <v>45304</v>
      </c>
      <c r="B16" s="13">
        <v>4089.9666666666703</v>
      </c>
      <c r="C16" s="13">
        <v>16.389583333333334</v>
      </c>
      <c r="D16" s="18">
        <v>15.5</v>
      </c>
      <c r="E16" s="17">
        <v>0.1</v>
      </c>
      <c r="F16" s="15">
        <v>7.33</v>
      </c>
    </row>
    <row r="17" spans="1:6" x14ac:dyDescent="0.3">
      <c r="A17" s="12">
        <v>45305</v>
      </c>
      <c r="B17" s="13">
        <v>3759.5583333333307</v>
      </c>
      <c r="C17" s="13">
        <v>15.269097222222229</v>
      </c>
      <c r="D17" s="13">
        <v>15.5</v>
      </c>
      <c r="E17" s="17">
        <v>0.1</v>
      </c>
      <c r="F17" s="15">
        <v>7.85</v>
      </c>
    </row>
    <row r="18" spans="1:6" x14ac:dyDescent="0.3">
      <c r="A18" s="12">
        <v>45306</v>
      </c>
      <c r="B18" s="13">
        <v>4048.0083333333309</v>
      </c>
      <c r="C18" s="13">
        <v>14.440972222222221</v>
      </c>
      <c r="D18" s="13">
        <v>14.9</v>
      </c>
      <c r="E18" s="17">
        <v>0.1</v>
      </c>
      <c r="F18" s="19">
        <v>7.28</v>
      </c>
    </row>
    <row r="19" spans="1:6" x14ac:dyDescent="0.3">
      <c r="A19" s="12">
        <v>45307</v>
      </c>
      <c r="B19" s="13">
        <v>4045.4083333333328</v>
      </c>
      <c r="C19" s="13">
        <v>14.5</v>
      </c>
      <c r="D19" s="13">
        <v>20.5</v>
      </c>
      <c r="E19" s="17">
        <v>0.1</v>
      </c>
      <c r="F19" s="15">
        <v>7.75</v>
      </c>
    </row>
    <row r="20" spans="1:6" x14ac:dyDescent="0.3">
      <c r="A20" s="12">
        <v>45308</v>
      </c>
      <c r="B20" s="20">
        <v>4060.9333333333352</v>
      </c>
      <c r="C20" s="13">
        <v>16.600000000000001</v>
      </c>
      <c r="D20" s="13">
        <v>15.8</v>
      </c>
      <c r="E20" s="17">
        <v>0.1</v>
      </c>
      <c r="F20" s="15">
        <v>7.54</v>
      </c>
    </row>
    <row r="21" spans="1:6" x14ac:dyDescent="0.3">
      <c r="A21" s="12">
        <v>45309</v>
      </c>
      <c r="B21" s="20">
        <v>4032.5249999999996</v>
      </c>
      <c r="C21" s="13">
        <v>11.502430555555552</v>
      </c>
      <c r="D21" s="13">
        <v>22.7</v>
      </c>
      <c r="E21" s="17">
        <v>0.1</v>
      </c>
      <c r="F21" s="15">
        <v>7.55</v>
      </c>
    </row>
    <row r="22" spans="1:6" x14ac:dyDescent="0.3">
      <c r="A22" s="12">
        <v>45310</v>
      </c>
      <c r="B22" s="13">
        <v>4109.7750000000015</v>
      </c>
      <c r="C22" s="13">
        <v>13.443055555555551</v>
      </c>
      <c r="D22" s="21">
        <v>28.7</v>
      </c>
      <c r="E22" s="17">
        <v>0.1</v>
      </c>
      <c r="F22" s="15">
        <v>7.1</v>
      </c>
    </row>
    <row r="23" spans="1:6" x14ac:dyDescent="0.3">
      <c r="A23" s="12">
        <v>45311</v>
      </c>
      <c r="B23" s="13">
        <v>4055.4499999999985</v>
      </c>
      <c r="C23" s="13">
        <v>10.492361111111101</v>
      </c>
      <c r="D23" s="22">
        <v>24.5</v>
      </c>
      <c r="E23" s="17">
        <v>0.1</v>
      </c>
      <c r="F23" s="15">
        <v>7</v>
      </c>
    </row>
    <row r="24" spans="1:6" x14ac:dyDescent="0.3">
      <c r="A24" s="12">
        <v>45312</v>
      </c>
      <c r="B24" s="13">
        <v>3946.5750000000007</v>
      </c>
      <c r="C24" s="13">
        <v>12.237847222222221</v>
      </c>
      <c r="D24" s="23">
        <v>29.2</v>
      </c>
      <c r="E24" s="17">
        <v>0.1</v>
      </c>
      <c r="F24" s="15">
        <v>7.53</v>
      </c>
    </row>
    <row r="25" spans="1:6" x14ac:dyDescent="0.3">
      <c r="A25" s="12">
        <v>45313</v>
      </c>
      <c r="B25" s="13">
        <v>4040.4166666666683</v>
      </c>
      <c r="C25" s="13">
        <v>11.888888888888882</v>
      </c>
      <c r="D25" s="16">
        <v>29.9</v>
      </c>
      <c r="E25" s="17">
        <v>0.1</v>
      </c>
      <c r="F25" s="15">
        <v>7.58</v>
      </c>
    </row>
    <row r="26" spans="1:6" x14ac:dyDescent="0.3">
      <c r="A26" s="12">
        <v>45314</v>
      </c>
      <c r="B26" s="13">
        <v>4075.7851094890489</v>
      </c>
      <c r="C26" s="13">
        <v>37.5</v>
      </c>
      <c r="D26" s="20">
        <v>24.5</v>
      </c>
      <c r="E26" s="14">
        <v>0.33</v>
      </c>
      <c r="F26" s="15">
        <v>7.61</v>
      </c>
    </row>
    <row r="27" spans="1:6" x14ac:dyDescent="0.3">
      <c r="A27" s="12">
        <v>45315</v>
      </c>
      <c r="B27" s="13">
        <v>3133.9311827956999</v>
      </c>
      <c r="C27" s="13">
        <v>29.5</v>
      </c>
      <c r="D27" s="13">
        <v>25.5</v>
      </c>
      <c r="E27" s="24">
        <v>1.03</v>
      </c>
      <c r="F27" s="15">
        <v>7.19</v>
      </c>
    </row>
    <row r="28" spans="1:6" x14ac:dyDescent="0.3">
      <c r="A28" s="12">
        <v>45316</v>
      </c>
      <c r="B28" s="20">
        <v>4122.4369892473096</v>
      </c>
      <c r="C28" s="13">
        <v>34.6</v>
      </c>
      <c r="D28" s="13">
        <v>20.3</v>
      </c>
      <c r="E28" s="14">
        <v>1.94</v>
      </c>
      <c r="F28" s="15">
        <v>7.2</v>
      </c>
    </row>
    <row r="29" spans="1:6" x14ac:dyDescent="0.3">
      <c r="A29" s="12">
        <v>45317</v>
      </c>
      <c r="B29" s="13">
        <v>2331.4083333333328</v>
      </c>
      <c r="C29" s="13">
        <v>23.8</v>
      </c>
      <c r="D29" s="13">
        <v>26.5</v>
      </c>
      <c r="E29" s="14">
        <v>0.18</v>
      </c>
      <c r="F29" s="15">
        <v>7.1</v>
      </c>
    </row>
    <row r="30" spans="1:6" x14ac:dyDescent="0.3">
      <c r="A30" s="12">
        <v>45318</v>
      </c>
      <c r="B30" s="13">
        <v>4051.8166666666648</v>
      </c>
      <c r="C30" s="13">
        <v>22.609722222222217</v>
      </c>
      <c r="D30" s="13">
        <v>30.9</v>
      </c>
      <c r="E30" s="14">
        <v>0</v>
      </c>
      <c r="F30" s="15">
        <v>7.12</v>
      </c>
    </row>
    <row r="31" spans="1:6" x14ac:dyDescent="0.3">
      <c r="A31" s="12">
        <v>45319</v>
      </c>
      <c r="B31" s="13">
        <v>3825.7583333333314</v>
      </c>
      <c r="C31" s="13">
        <v>12.876041666666675</v>
      </c>
      <c r="D31" s="13">
        <v>25.4</v>
      </c>
      <c r="E31" s="14">
        <v>0</v>
      </c>
      <c r="F31" s="15">
        <v>7.18</v>
      </c>
    </row>
    <row r="32" spans="1:6" x14ac:dyDescent="0.3">
      <c r="A32" s="12">
        <v>45320</v>
      </c>
      <c r="B32" s="21">
        <v>3871.2750000000019</v>
      </c>
      <c r="C32" s="13">
        <v>20.890277777777779</v>
      </c>
      <c r="D32" s="21">
        <v>24.6</v>
      </c>
      <c r="E32" s="14">
        <v>1.27</v>
      </c>
      <c r="F32" s="15">
        <v>6.81</v>
      </c>
    </row>
    <row r="33" spans="1:6" x14ac:dyDescent="0.3">
      <c r="A33" s="12">
        <v>45321</v>
      </c>
      <c r="B33" s="21">
        <v>4085.9249999999984</v>
      </c>
      <c r="C33" s="13">
        <v>21.236458333333328</v>
      </c>
      <c r="D33" s="16">
        <v>18.7</v>
      </c>
      <c r="E33" s="14">
        <v>2.5</v>
      </c>
      <c r="F33" s="15">
        <v>7.09</v>
      </c>
    </row>
    <row r="34" spans="1:6" x14ac:dyDescent="0.3">
      <c r="A34" s="12">
        <v>45322</v>
      </c>
      <c r="B34" s="23">
        <v>3943.2483333333294</v>
      </c>
      <c r="C34" s="13">
        <v>44.984572916666657</v>
      </c>
      <c r="D34" s="16">
        <v>16.600000000000001</v>
      </c>
      <c r="E34" s="14">
        <v>0.1</v>
      </c>
      <c r="F34" s="15">
        <v>7.3</v>
      </c>
    </row>
    <row r="35" spans="1:6" x14ac:dyDescent="0.3">
      <c r="A35" s="25" t="s">
        <v>10</v>
      </c>
      <c r="B35" s="26">
        <f>SUM(B4:B34)</f>
        <v>121811.98436680337</v>
      </c>
      <c r="C35" s="27">
        <f>SUM(C4:C34)</f>
        <v>826.66964236111096</v>
      </c>
      <c r="D35" s="27">
        <f>SUM(D4:D34)</f>
        <v>631.6</v>
      </c>
      <c r="E35" s="28">
        <f>SUM(E4:E34)</f>
        <v>10.929652777777779</v>
      </c>
      <c r="F35" s="29">
        <f>SUM(F4:F34)</f>
        <v>228.70000000000002</v>
      </c>
    </row>
    <row r="36" spans="1:6" ht="17" thickBot="1" x14ac:dyDescent="0.35">
      <c r="A36" s="30" t="s">
        <v>11</v>
      </c>
      <c r="B36" s="31">
        <f>B35/31</f>
        <v>3929.4188505420443</v>
      </c>
      <c r="C36" s="31">
        <f>C35/31</f>
        <v>26.666762656810032</v>
      </c>
      <c r="D36" s="31">
        <f>D35/31</f>
        <v>20.374193548387098</v>
      </c>
      <c r="E36" s="32">
        <f>E35/31</f>
        <v>0.35256944444444449</v>
      </c>
      <c r="F36" s="33">
        <f>F35/31</f>
        <v>7.3774193548387101</v>
      </c>
    </row>
    <row r="37" spans="1:6" x14ac:dyDescent="0.3">
      <c r="A37" s="108" t="s">
        <v>12</v>
      </c>
      <c r="B37" s="108"/>
      <c r="C37" s="108"/>
      <c r="D37" s="108"/>
      <c r="E37" s="108"/>
      <c r="F37" s="108"/>
    </row>
  </sheetData>
  <mergeCells count="2">
    <mergeCell ref="A1:F1"/>
    <mergeCell ref="A37:F37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35"/>
  <sheetViews>
    <sheetView workbookViewId="0">
      <selection activeCell="H15" sqref="H15"/>
    </sheetView>
  </sheetViews>
  <sheetFormatPr defaultColWidth="9.1640625" defaultRowHeight="16.5" x14ac:dyDescent="0.3"/>
  <cols>
    <col min="1" max="1" width="36" style="34" customWidth="1"/>
    <col min="2" max="2" width="22" style="1" customWidth="1"/>
    <col min="3" max="3" width="16.4140625" style="1" customWidth="1"/>
    <col min="4" max="4" width="14.4140625" style="1" customWidth="1"/>
    <col min="5" max="5" width="10.1640625" style="1" customWidth="1"/>
    <col min="6" max="6" width="10.83203125" style="1" customWidth="1"/>
    <col min="7" max="16384" width="9.1640625" style="1"/>
  </cols>
  <sheetData>
    <row r="1" spans="1:11" ht="17" thickBot="1" x14ac:dyDescent="0.35">
      <c r="A1" s="109" t="s">
        <v>22</v>
      </c>
      <c r="B1" s="109"/>
      <c r="C1" s="109"/>
      <c r="D1" s="109"/>
      <c r="E1" s="109"/>
      <c r="F1" s="109"/>
    </row>
    <row r="2" spans="1:11" ht="35" x14ac:dyDescent="0.3">
      <c r="A2" s="45" t="s">
        <v>1</v>
      </c>
      <c r="B2" s="47" t="s">
        <v>2</v>
      </c>
      <c r="C2" s="47" t="s">
        <v>3</v>
      </c>
      <c r="D2" s="50" t="s">
        <v>4</v>
      </c>
      <c r="E2" s="51" t="s">
        <v>5</v>
      </c>
      <c r="F2" s="52" t="s">
        <v>6</v>
      </c>
    </row>
    <row r="3" spans="1:11" ht="17" thickBot="1" x14ac:dyDescent="0.35">
      <c r="A3" s="79" t="s">
        <v>7</v>
      </c>
      <c r="B3" s="6"/>
      <c r="C3" s="6">
        <f>75*0.9</f>
        <v>67.5</v>
      </c>
      <c r="D3" s="6">
        <f>50*0.9</f>
        <v>45</v>
      </c>
      <c r="E3" s="6">
        <f>5*0.9</f>
        <v>4.5</v>
      </c>
      <c r="F3" s="71" t="s">
        <v>8</v>
      </c>
    </row>
    <row r="4" spans="1:11" x14ac:dyDescent="0.35">
      <c r="A4" s="80">
        <v>45017</v>
      </c>
      <c r="B4" s="95">
        <v>3526.7820000000002</v>
      </c>
      <c r="C4" s="95">
        <v>27.983000000000001</v>
      </c>
      <c r="D4" s="95">
        <v>16.513000000000002</v>
      </c>
      <c r="E4" s="81">
        <v>0</v>
      </c>
      <c r="F4" s="82">
        <v>7.1182986111111051</v>
      </c>
    </row>
    <row r="5" spans="1:11" x14ac:dyDescent="0.3">
      <c r="A5" s="56">
        <v>45018</v>
      </c>
      <c r="B5" s="57">
        <v>3836.64</v>
      </c>
      <c r="C5" s="57">
        <v>27.925000000000001</v>
      </c>
      <c r="D5" s="57">
        <v>16.317</v>
      </c>
      <c r="E5" s="67">
        <v>0</v>
      </c>
      <c r="F5" s="83">
        <v>7.1793750000000252</v>
      </c>
    </row>
    <row r="6" spans="1:11" x14ac:dyDescent="0.3">
      <c r="A6" s="56">
        <v>45019</v>
      </c>
      <c r="B6" s="57">
        <v>3568.56</v>
      </c>
      <c r="C6" s="57">
        <v>27.562000000000001</v>
      </c>
      <c r="D6" s="57">
        <v>16.111999999999998</v>
      </c>
      <c r="E6" s="67">
        <v>0</v>
      </c>
      <c r="F6" s="83">
        <v>7.2330208333333479</v>
      </c>
    </row>
    <row r="7" spans="1:11" x14ac:dyDescent="0.3">
      <c r="A7" s="56">
        <v>45020</v>
      </c>
      <c r="B7" s="57">
        <v>4028.1930000000002</v>
      </c>
      <c r="C7" s="57">
        <v>27.288</v>
      </c>
      <c r="D7" s="57">
        <v>16.129000000000001</v>
      </c>
      <c r="E7" s="67">
        <v>0</v>
      </c>
      <c r="F7" s="83">
        <v>7.4441319444444742</v>
      </c>
    </row>
    <row r="8" spans="1:11" x14ac:dyDescent="0.3">
      <c r="A8" s="56">
        <v>45021</v>
      </c>
      <c r="B8" s="57">
        <v>3622.81</v>
      </c>
      <c r="C8" s="57">
        <v>27.195</v>
      </c>
      <c r="D8" s="57">
        <v>16.119</v>
      </c>
      <c r="E8" s="67">
        <v>0</v>
      </c>
      <c r="F8" s="83">
        <v>7.489409722222228</v>
      </c>
    </row>
    <row r="9" spans="1:11" x14ac:dyDescent="0.3">
      <c r="A9" s="56">
        <v>45022</v>
      </c>
      <c r="B9" s="57">
        <v>3603.1280000000002</v>
      </c>
      <c r="C9" s="57">
        <v>26.722000000000001</v>
      </c>
      <c r="D9" s="57">
        <v>15.875</v>
      </c>
      <c r="E9" s="67">
        <v>0</v>
      </c>
      <c r="F9" s="83">
        <v>7.5538194444444162</v>
      </c>
      <c r="K9" s="44"/>
    </row>
    <row r="10" spans="1:11" x14ac:dyDescent="0.3">
      <c r="A10" s="56">
        <v>45023</v>
      </c>
      <c r="B10" s="57">
        <v>3448.5340000000001</v>
      </c>
      <c r="C10" s="57">
        <v>26.635999999999999</v>
      </c>
      <c r="D10" s="57">
        <v>15.541</v>
      </c>
      <c r="E10" s="67">
        <v>0</v>
      </c>
      <c r="F10" s="83">
        <v>7.6948046181172209</v>
      </c>
    </row>
    <row r="11" spans="1:11" x14ac:dyDescent="0.3">
      <c r="A11" s="56">
        <v>45024</v>
      </c>
      <c r="B11" s="57">
        <v>3898.9969999999998</v>
      </c>
      <c r="C11" s="57">
        <v>26.641999999999999</v>
      </c>
      <c r="D11" s="57">
        <v>15.468999999999999</v>
      </c>
      <c r="E11" s="67">
        <v>0</v>
      </c>
      <c r="F11" s="83">
        <v>7.8408065843621353</v>
      </c>
    </row>
    <row r="12" spans="1:11" x14ac:dyDescent="0.3">
      <c r="A12" s="56">
        <v>45025</v>
      </c>
      <c r="B12" s="57">
        <v>3274.7359999999999</v>
      </c>
      <c r="C12" s="57">
        <v>26.782</v>
      </c>
      <c r="D12" s="57">
        <v>15.551</v>
      </c>
      <c r="E12" s="67">
        <v>0</v>
      </c>
      <c r="F12" s="83">
        <v>7.9862500000000107</v>
      </c>
    </row>
    <row r="13" spans="1:11" x14ac:dyDescent="0.3">
      <c r="A13" s="56">
        <v>45026</v>
      </c>
      <c r="B13" s="57">
        <v>3738.1570000000002</v>
      </c>
      <c r="C13" s="57">
        <v>26.707999999999998</v>
      </c>
      <c r="D13" s="57">
        <v>15.706</v>
      </c>
      <c r="E13" s="67">
        <v>0</v>
      </c>
      <c r="F13" s="83">
        <v>7.8273958333333207</v>
      </c>
    </row>
    <row r="14" spans="1:11" x14ac:dyDescent="0.3">
      <c r="A14" s="56">
        <v>45027</v>
      </c>
      <c r="B14" s="57">
        <v>3523.0030000000002</v>
      </c>
      <c r="C14" s="57">
        <v>26.707000000000001</v>
      </c>
      <c r="D14" s="57">
        <v>15.843999999999999</v>
      </c>
      <c r="E14" s="67">
        <v>0.1</v>
      </c>
      <c r="F14" s="83">
        <v>7.6338194444444571</v>
      </c>
    </row>
    <row r="15" spans="1:11" x14ac:dyDescent="0.3">
      <c r="A15" s="56">
        <v>45028</v>
      </c>
      <c r="B15" s="57">
        <v>3634.223</v>
      </c>
      <c r="C15" s="57">
        <v>26.13</v>
      </c>
      <c r="D15" s="57">
        <v>16.643999999999998</v>
      </c>
      <c r="E15" s="67">
        <v>0.1</v>
      </c>
      <c r="F15" s="83">
        <v>7.5148263888888938</v>
      </c>
    </row>
    <row r="16" spans="1:11" x14ac:dyDescent="0.3">
      <c r="A16" s="56">
        <v>45029</v>
      </c>
      <c r="B16" s="57">
        <v>3613.6</v>
      </c>
      <c r="C16" s="57">
        <v>27.286999999999999</v>
      </c>
      <c r="D16" s="57">
        <v>17.138000000000002</v>
      </c>
      <c r="E16" s="67">
        <v>0</v>
      </c>
      <c r="F16" s="83">
        <v>7.678055555555523</v>
      </c>
    </row>
    <row r="17" spans="1:6" x14ac:dyDescent="0.3">
      <c r="A17" s="56">
        <v>45030</v>
      </c>
      <c r="B17" s="57">
        <v>3513.1379999999999</v>
      </c>
      <c r="C17" s="57">
        <v>28.673999999999999</v>
      </c>
      <c r="D17" s="57">
        <v>17.736999999999998</v>
      </c>
      <c r="E17" s="67">
        <v>0</v>
      </c>
      <c r="F17" s="83">
        <v>7.3926041666666578</v>
      </c>
    </row>
    <row r="18" spans="1:6" x14ac:dyDescent="0.3">
      <c r="A18" s="56">
        <v>45031</v>
      </c>
      <c r="B18" s="57">
        <v>3752.018</v>
      </c>
      <c r="C18" s="57">
        <v>29.863</v>
      </c>
      <c r="D18" s="57">
        <v>18.571000000000002</v>
      </c>
      <c r="E18" s="67">
        <v>0</v>
      </c>
      <c r="F18" s="83">
        <v>7.4004166666666436</v>
      </c>
    </row>
    <row r="19" spans="1:6" x14ac:dyDescent="0.3">
      <c r="A19" s="56">
        <v>45032</v>
      </c>
      <c r="B19" s="57">
        <v>3506.61</v>
      </c>
      <c r="C19" s="57">
        <v>31.004000000000001</v>
      </c>
      <c r="D19" s="57">
        <v>19.504000000000001</v>
      </c>
      <c r="E19" s="67">
        <v>0</v>
      </c>
      <c r="F19" s="83">
        <v>7.3956249999999732</v>
      </c>
    </row>
    <row r="20" spans="1:6" x14ac:dyDescent="0.3">
      <c r="A20" s="56">
        <v>45033</v>
      </c>
      <c r="B20" s="57">
        <v>3767.819</v>
      </c>
      <c r="C20" s="57">
        <v>32.012</v>
      </c>
      <c r="D20" s="57">
        <v>20.149000000000001</v>
      </c>
      <c r="E20" s="67">
        <v>0</v>
      </c>
      <c r="F20" s="83">
        <v>7.5033333333333347</v>
      </c>
    </row>
    <row r="21" spans="1:6" x14ac:dyDescent="0.3">
      <c r="A21" s="56">
        <v>45034</v>
      </c>
      <c r="B21" s="57">
        <v>3545.2</v>
      </c>
      <c r="C21" s="57">
        <v>32.813000000000002</v>
      </c>
      <c r="D21" s="57">
        <v>20.72</v>
      </c>
      <c r="E21" s="67">
        <v>0</v>
      </c>
      <c r="F21" s="83">
        <v>7.7860416666666659</v>
      </c>
    </row>
    <row r="22" spans="1:6" x14ac:dyDescent="0.3">
      <c r="A22" s="56">
        <v>45035</v>
      </c>
      <c r="B22" s="57">
        <v>3699.2930000000001</v>
      </c>
      <c r="C22" s="57">
        <v>34.841000000000001</v>
      </c>
      <c r="D22" s="57">
        <v>22.05</v>
      </c>
      <c r="E22" s="67">
        <v>0</v>
      </c>
      <c r="F22" s="83">
        <v>8.0328472222222285</v>
      </c>
    </row>
    <row r="23" spans="1:6" x14ac:dyDescent="0.3">
      <c r="A23" s="56">
        <v>45036</v>
      </c>
      <c r="B23" s="57">
        <v>3643.03</v>
      </c>
      <c r="C23" s="57">
        <v>35.898000000000003</v>
      </c>
      <c r="D23" s="57">
        <v>24.440999999999999</v>
      </c>
      <c r="E23" s="67">
        <v>0.1</v>
      </c>
      <c r="F23" s="83">
        <v>7.815243055555543</v>
      </c>
    </row>
    <row r="24" spans="1:6" x14ac:dyDescent="0.3">
      <c r="A24" s="56">
        <v>45037</v>
      </c>
      <c r="B24" s="57">
        <v>3615.703</v>
      </c>
      <c r="C24" s="57">
        <v>36.076999999999998</v>
      </c>
      <c r="D24" s="57">
        <v>24.93</v>
      </c>
      <c r="E24" s="67">
        <v>0.1</v>
      </c>
      <c r="F24" s="83">
        <v>8.2025000000000006</v>
      </c>
    </row>
    <row r="25" spans="1:6" x14ac:dyDescent="0.3">
      <c r="A25" s="56">
        <v>45038</v>
      </c>
      <c r="B25" s="57">
        <v>3802.5740000000001</v>
      </c>
      <c r="C25" s="57">
        <v>36.082999999999998</v>
      </c>
      <c r="D25" s="57">
        <v>24.937999999999999</v>
      </c>
      <c r="E25" s="67">
        <v>0.1</v>
      </c>
      <c r="F25" s="83">
        <v>8.0939236111111068</v>
      </c>
    </row>
    <row r="26" spans="1:6" x14ac:dyDescent="0.3">
      <c r="A26" s="56">
        <v>45039</v>
      </c>
      <c r="B26" s="57">
        <v>3479.538</v>
      </c>
      <c r="C26" s="57">
        <v>36.381999999999998</v>
      </c>
      <c r="D26" s="57">
        <v>26.748000000000001</v>
      </c>
      <c r="E26" s="67">
        <v>0</v>
      </c>
      <c r="F26" s="83">
        <v>8.3712499999999981</v>
      </c>
    </row>
    <row r="27" spans="1:6" x14ac:dyDescent="0.3">
      <c r="A27" s="56">
        <v>45040</v>
      </c>
      <c r="B27" s="57">
        <v>3356.7130000000002</v>
      </c>
      <c r="C27" s="57">
        <v>36.164000000000001</v>
      </c>
      <c r="D27" s="57">
        <v>27.225999999999999</v>
      </c>
      <c r="E27" s="67">
        <v>0</v>
      </c>
      <c r="F27" s="83">
        <v>8.4415625000000141</v>
      </c>
    </row>
    <row r="28" spans="1:6" x14ac:dyDescent="0.3">
      <c r="A28" s="56">
        <v>45041</v>
      </c>
      <c r="B28" s="57">
        <v>3751.8029999999999</v>
      </c>
      <c r="C28" s="57">
        <v>35.365000000000002</v>
      </c>
      <c r="D28" s="57">
        <v>24.507999999999999</v>
      </c>
      <c r="E28" s="67">
        <v>0</v>
      </c>
      <c r="F28" s="83">
        <v>8.2801388888888905</v>
      </c>
    </row>
    <row r="29" spans="1:6" x14ac:dyDescent="0.3">
      <c r="A29" s="56">
        <v>45042</v>
      </c>
      <c r="B29" s="57">
        <v>3886.538</v>
      </c>
      <c r="C29" s="57">
        <v>35.223999999999997</v>
      </c>
      <c r="D29" s="57">
        <v>24.678999999999998</v>
      </c>
      <c r="E29" s="67">
        <v>0</v>
      </c>
      <c r="F29" s="83">
        <v>7.7173958333333292</v>
      </c>
    </row>
    <row r="30" spans="1:6" x14ac:dyDescent="0.3">
      <c r="A30" s="56">
        <v>45043</v>
      </c>
      <c r="B30" s="57">
        <v>3929.2840000000001</v>
      </c>
      <c r="C30" s="57">
        <v>35.139000000000003</v>
      </c>
      <c r="D30" s="57">
        <v>24.423999999999999</v>
      </c>
      <c r="E30" s="67">
        <v>0</v>
      </c>
      <c r="F30" s="83">
        <v>8.1817361111111016</v>
      </c>
    </row>
    <row r="31" spans="1:6" x14ac:dyDescent="0.3">
      <c r="A31" s="56">
        <v>45044</v>
      </c>
      <c r="B31" s="57">
        <v>3686.3649999999998</v>
      </c>
      <c r="C31" s="57">
        <v>35.049999999999997</v>
      </c>
      <c r="D31" s="57">
        <v>24.326000000000001</v>
      </c>
      <c r="E31" s="67">
        <v>0</v>
      </c>
      <c r="F31" s="83">
        <v>7.80138888888888</v>
      </c>
    </row>
    <row r="32" spans="1:6" x14ac:dyDescent="0.3">
      <c r="A32" s="56">
        <v>45045</v>
      </c>
      <c r="B32" s="57">
        <v>3319.0309999999999</v>
      </c>
      <c r="C32" s="57">
        <v>35.024000000000001</v>
      </c>
      <c r="D32" s="57">
        <v>24.178000000000001</v>
      </c>
      <c r="E32" s="67">
        <v>0</v>
      </c>
      <c r="F32" s="83">
        <v>7.6277941176471016</v>
      </c>
    </row>
    <row r="33" spans="1:6" x14ac:dyDescent="0.3">
      <c r="A33" s="56">
        <v>45046</v>
      </c>
      <c r="B33" s="57">
        <v>3452.1660000000002</v>
      </c>
      <c r="C33" s="57">
        <v>35.078000000000003</v>
      </c>
      <c r="D33" s="57">
        <v>24.2</v>
      </c>
      <c r="E33" s="67">
        <v>0</v>
      </c>
      <c r="F33" s="83">
        <v>7.9944791666666664</v>
      </c>
    </row>
    <row r="34" spans="1:6" x14ac:dyDescent="0.3">
      <c r="A34" s="59" t="s">
        <v>10</v>
      </c>
      <c r="B34" s="57">
        <f t="shared" ref="B34:E34" si="0">SUM(B4:B33)</f>
        <v>109024.18599999999</v>
      </c>
      <c r="C34" s="57">
        <f t="shared" si="0"/>
        <v>932.25799999999981</v>
      </c>
      <c r="D34" s="57">
        <f t="shared" si="0"/>
        <v>602.28700000000003</v>
      </c>
      <c r="E34" s="67">
        <f t="shared" si="0"/>
        <v>0.5</v>
      </c>
      <c r="F34" s="83">
        <f>SUM(F4:F33)</f>
        <v>232.23229420901529</v>
      </c>
    </row>
    <row r="35" spans="1:6" ht="17" thickBot="1" x14ac:dyDescent="0.35">
      <c r="A35" s="72" t="s">
        <v>11</v>
      </c>
      <c r="B35" s="104">
        <f>B34/30</f>
        <v>3634.139533333333</v>
      </c>
      <c r="C35" s="104">
        <f t="shared" ref="C35:F35" si="1">C34/30</f>
        <v>31.075266666666661</v>
      </c>
      <c r="D35" s="104">
        <f t="shared" si="1"/>
        <v>20.076233333333334</v>
      </c>
      <c r="E35" s="89">
        <f t="shared" si="1"/>
        <v>1.6666666666666666E-2</v>
      </c>
      <c r="F35" s="90">
        <f t="shared" si="1"/>
        <v>7.7410764736338429</v>
      </c>
    </row>
  </sheetData>
  <mergeCells count="1">
    <mergeCell ref="A1:F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36"/>
  <sheetViews>
    <sheetView workbookViewId="0">
      <selection activeCell="J22" sqref="J22"/>
    </sheetView>
  </sheetViews>
  <sheetFormatPr defaultColWidth="9.1640625" defaultRowHeight="16.5" x14ac:dyDescent="0.3"/>
  <cols>
    <col min="1" max="1" width="36" style="34" customWidth="1"/>
    <col min="2" max="2" width="22" style="1" customWidth="1"/>
    <col min="3" max="3" width="16.4140625" style="1" customWidth="1"/>
    <col min="4" max="4" width="14.4140625" style="1" customWidth="1"/>
    <col min="5" max="5" width="10.1640625" style="1" customWidth="1"/>
    <col min="6" max="6" width="10.83203125" style="1" customWidth="1"/>
    <col min="7" max="16384" width="9.1640625" style="1"/>
  </cols>
  <sheetData>
    <row r="1" spans="1:11" ht="17" thickBot="1" x14ac:dyDescent="0.35">
      <c r="A1" s="109" t="s">
        <v>23</v>
      </c>
      <c r="B1" s="109"/>
      <c r="C1" s="109"/>
      <c r="D1" s="109"/>
      <c r="E1" s="109"/>
      <c r="F1" s="109"/>
    </row>
    <row r="2" spans="1:11" ht="35" x14ac:dyDescent="0.3">
      <c r="A2" s="45" t="s">
        <v>1</v>
      </c>
      <c r="B2" s="47" t="s">
        <v>2</v>
      </c>
      <c r="C2" s="47" t="s">
        <v>3</v>
      </c>
      <c r="D2" s="50" t="s">
        <v>4</v>
      </c>
      <c r="E2" s="51" t="s">
        <v>5</v>
      </c>
      <c r="F2" s="52" t="s">
        <v>6</v>
      </c>
    </row>
    <row r="3" spans="1:11" ht="17" thickBot="1" x14ac:dyDescent="0.35">
      <c r="A3" s="79" t="s">
        <v>7</v>
      </c>
      <c r="B3" s="6"/>
      <c r="C3" s="6">
        <f>75*0.9</f>
        <v>67.5</v>
      </c>
      <c r="D3" s="6">
        <f>50*0.9</f>
        <v>45</v>
      </c>
      <c r="E3" s="6">
        <f>5*0.9</f>
        <v>4.5</v>
      </c>
      <c r="F3" s="71" t="s">
        <v>8</v>
      </c>
    </row>
    <row r="4" spans="1:11" x14ac:dyDescent="0.35">
      <c r="A4" s="80">
        <v>44986</v>
      </c>
      <c r="B4" s="95">
        <v>3586.598</v>
      </c>
      <c r="C4" s="95">
        <v>20.856000000000002</v>
      </c>
      <c r="D4" s="95">
        <v>13.523999999999999</v>
      </c>
      <c r="E4" s="81">
        <v>0.1</v>
      </c>
      <c r="F4" s="82">
        <v>8.6124652777777673</v>
      </c>
    </row>
    <row r="5" spans="1:11" x14ac:dyDescent="0.3">
      <c r="A5" s="56">
        <v>44987</v>
      </c>
      <c r="B5" s="57">
        <v>3676.4380000000001</v>
      </c>
      <c r="C5" s="57">
        <v>21.251999999999999</v>
      </c>
      <c r="D5" s="57">
        <v>13.593</v>
      </c>
      <c r="E5" s="67">
        <v>0.1</v>
      </c>
      <c r="F5" s="83">
        <v>8.4710069444444382</v>
      </c>
    </row>
    <row r="6" spans="1:11" x14ac:dyDescent="0.3">
      <c r="A6" s="56">
        <v>44988</v>
      </c>
      <c r="B6" s="57">
        <v>3932.866</v>
      </c>
      <c r="C6" s="57">
        <v>21.847999999999999</v>
      </c>
      <c r="D6" s="57">
        <v>13.696999999999999</v>
      </c>
      <c r="E6" s="67">
        <v>0.1</v>
      </c>
      <c r="F6" s="83">
        <v>8.4307638888888974</v>
      </c>
    </row>
    <row r="7" spans="1:11" x14ac:dyDescent="0.3">
      <c r="A7" s="56">
        <v>44989</v>
      </c>
      <c r="B7" s="57">
        <v>3607.0149999999999</v>
      </c>
      <c r="C7" s="57">
        <v>22.724</v>
      </c>
      <c r="D7" s="57">
        <v>13.896000000000001</v>
      </c>
      <c r="E7" s="67">
        <v>0.1</v>
      </c>
      <c r="F7" s="83">
        <v>8.2470138888888886</v>
      </c>
    </row>
    <row r="8" spans="1:11" x14ac:dyDescent="0.3">
      <c r="A8" s="56">
        <v>44990</v>
      </c>
      <c r="B8" s="57">
        <v>3244.2449999999999</v>
      </c>
      <c r="C8" s="57">
        <v>23.701000000000001</v>
      </c>
      <c r="D8" s="57">
        <v>14.138</v>
      </c>
      <c r="E8" s="67">
        <v>0.1</v>
      </c>
      <c r="F8" s="83">
        <v>8.2102430555555426</v>
      </c>
    </row>
    <row r="9" spans="1:11" x14ac:dyDescent="0.3">
      <c r="A9" s="56">
        <v>44991</v>
      </c>
      <c r="B9" s="57">
        <v>3767.6729999999998</v>
      </c>
      <c r="C9" s="57">
        <v>24.814</v>
      </c>
      <c r="D9" s="57">
        <v>14.391999999999999</v>
      </c>
      <c r="E9" s="67">
        <v>0.1</v>
      </c>
      <c r="F9" s="83">
        <v>8.0962847222221992</v>
      </c>
      <c r="K9" s="44"/>
    </row>
    <row r="10" spans="1:11" x14ac:dyDescent="0.3">
      <c r="A10" s="56">
        <v>44992</v>
      </c>
      <c r="B10" s="57">
        <v>3888.28</v>
      </c>
      <c r="C10" s="57">
        <v>25.858000000000001</v>
      </c>
      <c r="D10" s="57">
        <v>14.669</v>
      </c>
      <c r="E10" s="67">
        <v>0.1</v>
      </c>
      <c r="F10" s="83">
        <v>7.5373611111111041</v>
      </c>
    </row>
    <row r="11" spans="1:11" x14ac:dyDescent="0.3">
      <c r="A11" s="56">
        <v>44993</v>
      </c>
      <c r="B11" s="57">
        <v>3712.3029999999999</v>
      </c>
      <c r="C11" s="57">
        <v>26.643000000000001</v>
      </c>
      <c r="D11" s="57">
        <v>14.872999999999999</v>
      </c>
      <c r="E11" s="67">
        <v>0.1</v>
      </c>
      <c r="F11" s="83">
        <v>7.7446875000000137</v>
      </c>
    </row>
    <row r="12" spans="1:11" x14ac:dyDescent="0.3">
      <c r="A12" s="56">
        <v>44994</v>
      </c>
      <c r="B12" s="57">
        <v>3587.9459999999999</v>
      </c>
      <c r="C12" s="57">
        <v>27.434999999999999</v>
      </c>
      <c r="D12" s="57">
        <v>15.012</v>
      </c>
      <c r="E12" s="67">
        <v>0.1</v>
      </c>
      <c r="F12" s="83">
        <v>7.7034722222222065</v>
      </c>
    </row>
    <row r="13" spans="1:11" x14ac:dyDescent="0.3">
      <c r="A13" s="56">
        <v>44995</v>
      </c>
      <c r="B13" s="57">
        <v>3880.1089999999999</v>
      </c>
      <c r="C13" s="57">
        <v>28.234999999999999</v>
      </c>
      <c r="D13" s="57">
        <v>15.182</v>
      </c>
      <c r="E13" s="67">
        <v>0.1</v>
      </c>
      <c r="F13" s="83">
        <v>8.0882986111111208</v>
      </c>
    </row>
    <row r="14" spans="1:11" x14ac:dyDescent="0.3">
      <c r="A14" s="56">
        <v>44996</v>
      </c>
      <c r="B14" s="57">
        <v>3842.3440000000001</v>
      </c>
      <c r="C14" s="57">
        <v>28.992999999999999</v>
      </c>
      <c r="D14" s="57">
        <v>15.379</v>
      </c>
      <c r="E14" s="67">
        <v>0.1</v>
      </c>
      <c r="F14" s="83">
        <v>7.0496874999999832</v>
      </c>
    </row>
    <row r="15" spans="1:11" x14ac:dyDescent="0.3">
      <c r="A15" s="56">
        <v>44997</v>
      </c>
      <c r="B15" s="57">
        <v>3793.1</v>
      </c>
      <c r="C15" s="57">
        <v>29.666</v>
      </c>
      <c r="D15" s="57">
        <v>15.564</v>
      </c>
      <c r="E15" s="67">
        <v>0.1</v>
      </c>
      <c r="F15" s="83">
        <v>7.6101736111111036</v>
      </c>
    </row>
    <row r="16" spans="1:11" x14ac:dyDescent="0.3">
      <c r="A16" s="56">
        <v>44998</v>
      </c>
      <c r="B16" s="57">
        <v>3457.268</v>
      </c>
      <c r="C16" s="57">
        <v>30.242999999999999</v>
      </c>
      <c r="D16" s="57">
        <v>15.712999999999999</v>
      </c>
      <c r="E16" s="67">
        <v>0.1</v>
      </c>
      <c r="F16" s="83">
        <v>7.5336805555555468</v>
      </c>
    </row>
    <row r="17" spans="1:6" x14ac:dyDescent="0.3">
      <c r="A17" s="56">
        <v>44999</v>
      </c>
      <c r="B17" s="57">
        <v>3313.7310000000002</v>
      </c>
      <c r="C17" s="57">
        <v>30.123999999999999</v>
      </c>
      <c r="D17" s="57">
        <v>15.768000000000001</v>
      </c>
      <c r="E17" s="67">
        <v>0.1</v>
      </c>
      <c r="F17" s="83">
        <v>7.5413888888888669</v>
      </c>
    </row>
    <row r="18" spans="1:6" x14ac:dyDescent="0.3">
      <c r="A18" s="56">
        <v>45000</v>
      </c>
      <c r="B18" s="57">
        <v>3413.98</v>
      </c>
      <c r="C18" s="57">
        <v>30.062000000000001</v>
      </c>
      <c r="D18" s="57">
        <v>15.832000000000001</v>
      </c>
      <c r="E18" s="67">
        <v>0.1</v>
      </c>
      <c r="F18" s="83">
        <v>7.6976041666666726</v>
      </c>
    </row>
    <row r="19" spans="1:6" x14ac:dyDescent="0.3">
      <c r="A19" s="56">
        <v>45001</v>
      </c>
      <c r="B19" s="57">
        <v>4291.6000000000004</v>
      </c>
      <c r="C19" s="57">
        <v>29.826000000000001</v>
      </c>
      <c r="D19" s="57">
        <v>15.885</v>
      </c>
      <c r="E19" s="67">
        <v>0.1</v>
      </c>
      <c r="F19" s="83">
        <v>8.1430555555555557</v>
      </c>
    </row>
    <row r="20" spans="1:6" x14ac:dyDescent="0.3">
      <c r="A20" s="56">
        <v>45002</v>
      </c>
      <c r="B20" s="57">
        <v>3681.223</v>
      </c>
      <c r="C20" s="57">
        <v>29.376999999999999</v>
      </c>
      <c r="D20" s="57">
        <v>15.816000000000001</v>
      </c>
      <c r="E20" s="67">
        <v>0.1</v>
      </c>
      <c r="F20" s="83">
        <v>8.1836111111111194</v>
      </c>
    </row>
    <row r="21" spans="1:6" x14ac:dyDescent="0.3">
      <c r="A21" s="56">
        <v>45003</v>
      </c>
      <c r="B21" s="57">
        <v>3673.395</v>
      </c>
      <c r="C21" s="57">
        <v>28.956</v>
      </c>
      <c r="D21" s="57">
        <v>15.755000000000001</v>
      </c>
      <c r="E21" s="67">
        <v>0.1</v>
      </c>
      <c r="F21" s="83">
        <v>7.5550694444444373</v>
      </c>
    </row>
    <row r="22" spans="1:6" x14ac:dyDescent="0.3">
      <c r="A22" s="56">
        <v>45004</v>
      </c>
      <c r="B22" s="57">
        <v>3105.9850000000001</v>
      </c>
      <c r="C22" s="57">
        <v>28.885999999999999</v>
      </c>
      <c r="D22" s="57">
        <v>15.797000000000001</v>
      </c>
      <c r="E22" s="67">
        <v>0.1</v>
      </c>
      <c r="F22" s="83">
        <v>8.0662152777777827</v>
      </c>
    </row>
    <row r="23" spans="1:6" x14ac:dyDescent="0.3">
      <c r="A23" s="56">
        <v>45005</v>
      </c>
      <c r="B23" s="57">
        <v>3395.7</v>
      </c>
      <c r="C23" s="57">
        <v>28.61</v>
      </c>
      <c r="D23" s="57">
        <v>15.804</v>
      </c>
      <c r="E23" s="67">
        <v>0.1</v>
      </c>
      <c r="F23" s="83">
        <v>7.4466666666666521</v>
      </c>
    </row>
    <row r="24" spans="1:6" x14ac:dyDescent="0.3">
      <c r="A24" s="56">
        <v>45006</v>
      </c>
      <c r="B24" s="57">
        <v>3936.8</v>
      </c>
      <c r="C24" s="57">
        <v>28.606000000000002</v>
      </c>
      <c r="D24" s="57">
        <v>15.919</v>
      </c>
      <c r="E24" s="67">
        <v>0.1</v>
      </c>
      <c r="F24" s="83">
        <v>7.4572222222222386</v>
      </c>
    </row>
    <row r="25" spans="1:6" x14ac:dyDescent="0.3">
      <c r="A25" s="56">
        <v>45007</v>
      </c>
      <c r="B25" s="57">
        <v>3860.66</v>
      </c>
      <c r="C25" s="57">
        <v>28.777999999999999</v>
      </c>
      <c r="D25" s="57">
        <v>15.939</v>
      </c>
      <c r="E25" s="67">
        <v>0.1</v>
      </c>
      <c r="F25" s="83">
        <v>7.4173611111111386</v>
      </c>
    </row>
    <row r="26" spans="1:6" x14ac:dyDescent="0.3">
      <c r="A26" s="56">
        <v>45008</v>
      </c>
      <c r="B26" s="57">
        <v>3633.2930000000001</v>
      </c>
      <c r="C26" s="57">
        <v>28.829000000000001</v>
      </c>
      <c r="D26" s="57">
        <v>16.012</v>
      </c>
      <c r="E26" s="67">
        <v>0.1</v>
      </c>
      <c r="F26" s="83">
        <v>7.6690277777777771</v>
      </c>
    </row>
    <row r="27" spans="1:6" x14ac:dyDescent="0.3">
      <c r="A27" s="56">
        <v>45009</v>
      </c>
      <c r="B27" s="57">
        <v>3761.0549999999998</v>
      </c>
      <c r="C27" s="57">
        <v>29.34</v>
      </c>
      <c r="D27" s="57">
        <v>16.265999999999998</v>
      </c>
      <c r="E27" s="67">
        <v>0.1</v>
      </c>
      <c r="F27" s="83">
        <v>7.7406944444444514</v>
      </c>
    </row>
    <row r="28" spans="1:6" x14ac:dyDescent="0.3">
      <c r="A28" s="56">
        <v>45010</v>
      </c>
      <c r="B28" s="57">
        <v>3606.2730000000001</v>
      </c>
      <c r="C28" s="57">
        <v>29.244</v>
      </c>
      <c r="D28" s="57">
        <v>16.245000000000001</v>
      </c>
      <c r="E28" s="67">
        <v>0</v>
      </c>
      <c r="F28" s="83">
        <v>7.4004513888889001</v>
      </c>
    </row>
    <row r="29" spans="1:6" x14ac:dyDescent="0.3">
      <c r="A29" s="56">
        <v>45011</v>
      </c>
      <c r="B29" s="57">
        <v>3697.2130000000002</v>
      </c>
      <c r="C29" s="57">
        <v>28.890999999999998</v>
      </c>
      <c r="D29" s="57">
        <v>16.396999999999998</v>
      </c>
      <c r="E29" s="67">
        <v>0</v>
      </c>
      <c r="F29" s="83">
        <v>7.3613194444444128</v>
      </c>
    </row>
    <row r="30" spans="1:6" x14ac:dyDescent="0.3">
      <c r="A30" s="56">
        <v>45012</v>
      </c>
      <c r="B30" s="57">
        <v>3557.6990000000001</v>
      </c>
      <c r="C30" s="57">
        <v>29.157</v>
      </c>
      <c r="D30" s="57">
        <v>16.745000000000001</v>
      </c>
      <c r="E30" s="67">
        <v>0</v>
      </c>
      <c r="F30" s="83">
        <v>7.3431249999999677</v>
      </c>
    </row>
    <row r="31" spans="1:6" x14ac:dyDescent="0.3">
      <c r="A31" s="56">
        <v>45013</v>
      </c>
      <c r="B31" s="57">
        <v>3483.8330000000001</v>
      </c>
      <c r="C31" s="57">
        <v>29.303999999999998</v>
      </c>
      <c r="D31" s="57">
        <v>16.863</v>
      </c>
      <c r="E31" s="67">
        <v>0</v>
      </c>
      <c r="F31" s="83">
        <v>7.3257638888888659</v>
      </c>
    </row>
    <row r="32" spans="1:6" x14ac:dyDescent="0.3">
      <c r="A32" s="56">
        <v>45014</v>
      </c>
      <c r="B32" s="57">
        <v>3865.6109999999999</v>
      </c>
      <c r="C32" s="57">
        <v>29.385000000000002</v>
      </c>
      <c r="D32" s="57">
        <v>17.413</v>
      </c>
      <c r="E32" s="67">
        <v>0.1</v>
      </c>
      <c r="F32" s="83">
        <v>7.3686111111110888</v>
      </c>
    </row>
    <row r="33" spans="1:6" x14ac:dyDescent="0.3">
      <c r="A33" s="56">
        <v>45015</v>
      </c>
      <c r="B33" s="57">
        <v>3812.348</v>
      </c>
      <c r="C33" s="57">
        <v>28.577000000000002</v>
      </c>
      <c r="D33" s="57">
        <v>17.45</v>
      </c>
      <c r="E33" s="67">
        <v>0</v>
      </c>
      <c r="F33" s="83">
        <v>7.3655555555555488</v>
      </c>
    </row>
    <row r="34" spans="1:6" x14ac:dyDescent="0.3">
      <c r="A34" s="56">
        <v>45016</v>
      </c>
      <c r="B34" s="57">
        <v>3647.3249999999998</v>
      </c>
      <c r="C34" s="57">
        <v>28.21</v>
      </c>
      <c r="D34" s="57">
        <v>16.536000000000001</v>
      </c>
      <c r="E34" s="67">
        <v>0</v>
      </c>
      <c r="F34" s="83">
        <v>7.2375694444444649</v>
      </c>
    </row>
    <row r="35" spans="1:6" x14ac:dyDescent="0.3">
      <c r="A35" s="59" t="s">
        <v>10</v>
      </c>
      <c r="B35" s="57">
        <f t="shared" ref="B35:E35" si="0">SUM(B4:B34)</f>
        <v>113713.909</v>
      </c>
      <c r="C35" s="57">
        <f t="shared" si="0"/>
        <v>856.43000000000006</v>
      </c>
      <c r="D35" s="57">
        <f t="shared" si="0"/>
        <v>482.07400000000001</v>
      </c>
      <c r="E35" s="67">
        <f t="shared" si="0"/>
        <v>2.5000000000000009</v>
      </c>
      <c r="F35" s="83">
        <f>SUM(F4:F34)</f>
        <v>239.65545138888876</v>
      </c>
    </row>
    <row r="36" spans="1:6" ht="17" thickBot="1" x14ac:dyDescent="0.35">
      <c r="A36" s="72" t="s">
        <v>11</v>
      </c>
      <c r="B36" s="104">
        <f t="shared" ref="B36:F36" si="1">B35/31</f>
        <v>3668.1906129032259</v>
      </c>
      <c r="C36" s="104">
        <f t="shared" si="1"/>
        <v>27.626774193548389</v>
      </c>
      <c r="D36" s="104">
        <f t="shared" si="1"/>
        <v>15.550774193548387</v>
      </c>
      <c r="E36" s="73">
        <f t="shared" si="1"/>
        <v>8.0645161290322606E-2</v>
      </c>
      <c r="F36" s="90">
        <f t="shared" si="1"/>
        <v>7.7308210125447987</v>
      </c>
    </row>
  </sheetData>
  <mergeCells count="1">
    <mergeCell ref="A1:F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K33"/>
  <sheetViews>
    <sheetView topLeftCell="A3" workbookViewId="0">
      <selection activeCell="O18" sqref="O18"/>
    </sheetView>
  </sheetViews>
  <sheetFormatPr defaultColWidth="9.1640625" defaultRowHeight="16.5" x14ac:dyDescent="0.3"/>
  <cols>
    <col min="1" max="1" width="36" style="34" customWidth="1"/>
    <col min="2" max="2" width="22" style="1" customWidth="1"/>
    <col min="3" max="3" width="16.4140625" style="1" customWidth="1"/>
    <col min="4" max="4" width="14.4140625" style="1" customWidth="1"/>
    <col min="5" max="5" width="10.1640625" style="1" customWidth="1"/>
    <col min="6" max="6" width="10.83203125" style="1" customWidth="1"/>
    <col min="7" max="16384" width="9.1640625" style="1"/>
  </cols>
  <sheetData>
    <row r="1" spans="1:11" ht="17" thickBot="1" x14ac:dyDescent="0.35">
      <c r="A1" s="109" t="s">
        <v>25</v>
      </c>
      <c r="B1" s="109"/>
      <c r="C1" s="109"/>
      <c r="D1" s="109"/>
      <c r="E1" s="109"/>
      <c r="F1" s="109"/>
    </row>
    <row r="2" spans="1:11" ht="35" x14ac:dyDescent="0.3">
      <c r="A2" s="45" t="s">
        <v>1</v>
      </c>
      <c r="B2" s="47" t="s">
        <v>2</v>
      </c>
      <c r="C2" s="47" t="s">
        <v>3</v>
      </c>
      <c r="D2" s="50" t="s">
        <v>4</v>
      </c>
      <c r="E2" s="51" t="s">
        <v>5</v>
      </c>
      <c r="F2" s="52" t="s">
        <v>6</v>
      </c>
    </row>
    <row r="3" spans="1:11" ht="17" thickBot="1" x14ac:dyDescent="0.35">
      <c r="A3" s="79" t="s">
        <v>7</v>
      </c>
      <c r="B3" s="6"/>
      <c r="C3" s="6">
        <f>75*0.9</f>
        <v>67.5</v>
      </c>
      <c r="D3" s="6">
        <f>50*0.9</f>
        <v>45</v>
      </c>
      <c r="E3" s="6">
        <f>5*0.9</f>
        <v>4.5</v>
      </c>
      <c r="F3" s="71" t="s">
        <v>8</v>
      </c>
    </row>
    <row r="4" spans="1:11" x14ac:dyDescent="0.3">
      <c r="A4" s="80">
        <v>44958</v>
      </c>
      <c r="B4" s="95">
        <v>3352.7930000000001</v>
      </c>
      <c r="C4" s="95">
        <v>21.867000000000001</v>
      </c>
      <c r="D4" s="95">
        <v>12.704000000000001</v>
      </c>
      <c r="E4" s="81">
        <v>0</v>
      </c>
      <c r="F4" s="87">
        <v>7.9124652777778079</v>
      </c>
    </row>
    <row r="5" spans="1:11" x14ac:dyDescent="0.3">
      <c r="A5" s="56">
        <v>44959</v>
      </c>
      <c r="B5" s="57">
        <v>4003.61</v>
      </c>
      <c r="C5" s="57">
        <v>21.783999999999999</v>
      </c>
      <c r="D5" s="57">
        <v>12.686</v>
      </c>
      <c r="E5" s="67">
        <v>0</v>
      </c>
      <c r="F5" s="88">
        <v>8.1583680555555826</v>
      </c>
    </row>
    <row r="6" spans="1:11" x14ac:dyDescent="0.3">
      <c r="A6" s="56">
        <v>44960</v>
      </c>
      <c r="B6" s="57">
        <v>3421.64</v>
      </c>
      <c r="C6" s="57">
        <v>21.885999999999999</v>
      </c>
      <c r="D6" s="57">
        <v>12.750999999999999</v>
      </c>
      <c r="E6" s="67">
        <v>0</v>
      </c>
      <c r="F6" s="88">
        <v>8.2743750000000098</v>
      </c>
    </row>
    <row r="7" spans="1:11" x14ac:dyDescent="0.3">
      <c r="A7" s="56">
        <v>44961</v>
      </c>
      <c r="B7" s="57">
        <v>3676.1669999999999</v>
      </c>
      <c r="C7" s="57">
        <v>22.199000000000002</v>
      </c>
      <c r="D7" s="57">
        <v>12.848000000000001</v>
      </c>
      <c r="E7" s="67">
        <v>0</v>
      </c>
      <c r="F7" s="88">
        <v>8.6275347222222347</v>
      </c>
    </row>
    <row r="8" spans="1:11" x14ac:dyDescent="0.3">
      <c r="A8" s="56">
        <v>44962</v>
      </c>
      <c r="B8" s="57">
        <v>3094.451</v>
      </c>
      <c r="C8" s="57">
        <v>22.596</v>
      </c>
      <c r="D8" s="57">
        <v>12.965999999999999</v>
      </c>
      <c r="E8" s="67">
        <v>0</v>
      </c>
      <c r="F8" s="88">
        <v>8.1071180555555671</v>
      </c>
    </row>
    <row r="9" spans="1:11" x14ac:dyDescent="0.3">
      <c r="A9" s="56">
        <v>44963</v>
      </c>
      <c r="B9" s="57">
        <v>3687.0650000000001</v>
      </c>
      <c r="C9" s="57">
        <v>22.952999999999999</v>
      </c>
      <c r="D9" s="57">
        <v>13.101000000000001</v>
      </c>
      <c r="E9" s="67">
        <v>0</v>
      </c>
      <c r="F9" s="88">
        <v>8.4017361111111182</v>
      </c>
      <c r="K9" s="44"/>
    </row>
    <row r="10" spans="1:11" x14ac:dyDescent="0.3">
      <c r="A10" s="56">
        <v>44964</v>
      </c>
      <c r="B10" s="57">
        <v>3782.1080000000002</v>
      </c>
      <c r="C10" s="57">
        <v>23.004999999999999</v>
      </c>
      <c r="D10" s="57">
        <v>13.14</v>
      </c>
      <c r="E10" s="67">
        <v>0</v>
      </c>
      <c r="F10" s="88">
        <v>8.4435763888888875</v>
      </c>
    </row>
    <row r="11" spans="1:11" x14ac:dyDescent="0.3">
      <c r="A11" s="56">
        <v>44965</v>
      </c>
      <c r="B11" s="57">
        <v>3781.7280000000001</v>
      </c>
      <c r="C11" s="57">
        <v>22.975000000000001</v>
      </c>
      <c r="D11" s="57">
        <v>13.21</v>
      </c>
      <c r="E11" s="67">
        <v>0</v>
      </c>
      <c r="F11" s="88">
        <v>7.9540972222222166</v>
      </c>
    </row>
    <row r="12" spans="1:11" x14ac:dyDescent="0.3">
      <c r="A12" s="56">
        <v>44966</v>
      </c>
      <c r="B12" s="57">
        <v>3768.2649999999999</v>
      </c>
      <c r="C12" s="57">
        <v>22.887</v>
      </c>
      <c r="D12" s="57">
        <v>13.132999999999999</v>
      </c>
      <c r="E12" s="67">
        <v>0</v>
      </c>
      <c r="F12" s="88">
        <v>7.9189236111111363</v>
      </c>
    </row>
    <row r="13" spans="1:11" x14ac:dyDescent="0.3">
      <c r="A13" s="56">
        <v>44967</v>
      </c>
      <c r="B13" s="57">
        <v>3864.232</v>
      </c>
      <c r="C13" s="57">
        <v>23.021000000000001</v>
      </c>
      <c r="D13" s="57">
        <v>13.196</v>
      </c>
      <c r="E13" s="67">
        <v>0</v>
      </c>
      <c r="F13" s="88">
        <v>8.2459027777777969</v>
      </c>
    </row>
    <row r="14" spans="1:11" x14ac:dyDescent="0.3">
      <c r="A14" s="56">
        <v>44968</v>
      </c>
      <c r="B14" s="57">
        <v>3624.223</v>
      </c>
      <c r="C14" s="57">
        <v>23.097000000000001</v>
      </c>
      <c r="D14" s="57">
        <v>13.205</v>
      </c>
      <c r="E14" s="67">
        <v>0</v>
      </c>
      <c r="F14" s="88">
        <v>8.0064930555555662</v>
      </c>
    </row>
    <row r="15" spans="1:11" x14ac:dyDescent="0.3">
      <c r="A15" s="56">
        <v>44969</v>
      </c>
      <c r="B15" s="57">
        <v>3166.7579999999998</v>
      </c>
      <c r="C15" s="57">
        <v>23.033000000000001</v>
      </c>
      <c r="D15" s="57">
        <v>13.189</v>
      </c>
      <c r="E15" s="67">
        <v>0</v>
      </c>
      <c r="F15" s="88">
        <v>8.4772916666666536</v>
      </c>
    </row>
    <row r="16" spans="1:11" x14ac:dyDescent="0.3">
      <c r="A16" s="56">
        <v>44970</v>
      </c>
      <c r="B16" s="57">
        <v>3767.93</v>
      </c>
      <c r="C16" s="57">
        <v>23.053999999999998</v>
      </c>
      <c r="D16" s="57">
        <v>13.336</v>
      </c>
      <c r="E16" s="67">
        <v>0</v>
      </c>
      <c r="F16" s="88">
        <v>8.061388888888855</v>
      </c>
    </row>
    <row r="17" spans="1:6" x14ac:dyDescent="0.3">
      <c r="A17" s="56">
        <v>44971</v>
      </c>
      <c r="B17" s="57">
        <v>3695.33</v>
      </c>
      <c r="C17" s="57">
        <v>23.306000000000001</v>
      </c>
      <c r="D17" s="57">
        <v>14.237</v>
      </c>
      <c r="E17" s="67">
        <v>0.2</v>
      </c>
      <c r="F17" s="88">
        <v>7.973263888888888</v>
      </c>
    </row>
    <row r="18" spans="1:6" x14ac:dyDescent="0.3">
      <c r="A18" s="56">
        <v>44972</v>
      </c>
      <c r="B18" s="57">
        <v>3949.299</v>
      </c>
      <c r="C18" s="57">
        <v>21.516999999999999</v>
      </c>
      <c r="D18" s="57">
        <v>13.855</v>
      </c>
      <c r="E18" s="67">
        <v>0.2</v>
      </c>
      <c r="F18" s="88">
        <v>7.94121527777778</v>
      </c>
    </row>
    <row r="19" spans="1:6" x14ac:dyDescent="0.3">
      <c r="A19" s="56">
        <v>44973</v>
      </c>
      <c r="B19" s="57">
        <v>3597.4670000000001</v>
      </c>
      <c r="C19" s="57">
        <v>21.07</v>
      </c>
      <c r="D19" s="57">
        <v>13.635999999999999</v>
      </c>
      <c r="E19" s="67">
        <v>0.2</v>
      </c>
      <c r="F19" s="88">
        <v>7.5374652777777493</v>
      </c>
    </row>
    <row r="20" spans="1:6" x14ac:dyDescent="0.3">
      <c r="A20" s="56">
        <v>44974</v>
      </c>
      <c r="B20" s="57">
        <v>3578.1680000000001</v>
      </c>
      <c r="C20" s="57">
        <v>21.891999999999999</v>
      </c>
      <c r="D20" s="57">
        <v>12.986000000000001</v>
      </c>
      <c r="E20" s="67">
        <v>0.2</v>
      </c>
      <c r="F20" s="88">
        <v>7.6309374999999768</v>
      </c>
    </row>
    <row r="21" spans="1:6" x14ac:dyDescent="0.3">
      <c r="A21" s="56">
        <v>44975</v>
      </c>
      <c r="B21" s="57">
        <v>3843.4830000000002</v>
      </c>
      <c r="C21" s="57">
        <v>20.954000000000001</v>
      </c>
      <c r="D21" s="57">
        <v>13.557</v>
      </c>
      <c r="E21" s="67">
        <v>0.2</v>
      </c>
      <c r="F21" s="88">
        <v>8.4625000000000057</v>
      </c>
    </row>
    <row r="22" spans="1:6" x14ac:dyDescent="0.3">
      <c r="A22" s="56">
        <v>44976</v>
      </c>
      <c r="B22" s="57">
        <v>3522.7689999999998</v>
      </c>
      <c r="C22" s="57">
        <v>20.972999999999999</v>
      </c>
      <c r="D22" s="57">
        <v>13.558999999999999</v>
      </c>
      <c r="E22" s="67">
        <v>0</v>
      </c>
      <c r="F22" s="88">
        <v>8.2473263888888848</v>
      </c>
    </row>
    <row r="23" spans="1:6" x14ac:dyDescent="0.3">
      <c r="A23" s="56">
        <v>44977</v>
      </c>
      <c r="B23" s="57">
        <v>3628.1280000000002</v>
      </c>
      <c r="C23" s="57">
        <v>20.902999999999999</v>
      </c>
      <c r="D23" s="57">
        <v>13.534000000000001</v>
      </c>
      <c r="E23" s="67">
        <v>0.1</v>
      </c>
      <c r="F23" s="88">
        <v>7.7264930555555589</v>
      </c>
    </row>
    <row r="24" spans="1:6" x14ac:dyDescent="0.3">
      <c r="A24" s="56">
        <v>44978</v>
      </c>
      <c r="B24" s="57">
        <v>3839.45</v>
      </c>
      <c r="C24" s="57">
        <v>20.702000000000002</v>
      </c>
      <c r="D24" s="57">
        <v>13.505000000000001</v>
      </c>
      <c r="E24" s="67">
        <v>0.1</v>
      </c>
      <c r="F24" s="88">
        <v>8.0175347222222246</v>
      </c>
    </row>
    <row r="25" spans="1:6" x14ac:dyDescent="0.3">
      <c r="A25" s="56">
        <v>44979</v>
      </c>
      <c r="B25" s="57">
        <v>3516</v>
      </c>
      <c r="C25" s="57">
        <v>20.488</v>
      </c>
      <c r="D25" s="57">
        <v>13.45</v>
      </c>
      <c r="E25" s="67">
        <v>0.1</v>
      </c>
      <c r="F25" s="88">
        <v>8.3602430555555891</v>
      </c>
    </row>
    <row r="26" spans="1:6" x14ac:dyDescent="0.3">
      <c r="A26" s="56">
        <v>44980</v>
      </c>
      <c r="B26" s="57">
        <v>3848.6480000000001</v>
      </c>
      <c r="C26" s="57">
        <v>20.363</v>
      </c>
      <c r="D26" s="57">
        <v>13.414999999999999</v>
      </c>
      <c r="E26" s="67">
        <v>0.1</v>
      </c>
      <c r="F26" s="88">
        <v>8.2832638888888788</v>
      </c>
    </row>
    <row r="27" spans="1:6" x14ac:dyDescent="0.3">
      <c r="A27" s="56">
        <v>44981</v>
      </c>
      <c r="B27" s="57">
        <v>3413.5230000000001</v>
      </c>
      <c r="C27" s="57">
        <v>20.297000000000001</v>
      </c>
      <c r="D27" s="57">
        <v>13.417999999999999</v>
      </c>
      <c r="E27" s="67">
        <v>0.1</v>
      </c>
      <c r="F27" s="88">
        <v>7.6625347222222295</v>
      </c>
    </row>
    <row r="28" spans="1:6" x14ac:dyDescent="0.3">
      <c r="A28" s="56">
        <v>44982</v>
      </c>
      <c r="B28" s="57">
        <v>3712.8760000000002</v>
      </c>
      <c r="C28" s="57">
        <v>20.263000000000002</v>
      </c>
      <c r="D28" s="57">
        <v>13.417999999999999</v>
      </c>
      <c r="E28" s="67">
        <v>0.1</v>
      </c>
      <c r="F28" s="88">
        <v>8.1327083333333494</v>
      </c>
    </row>
    <row r="29" spans="1:6" x14ac:dyDescent="0.3">
      <c r="A29" s="56">
        <v>44983</v>
      </c>
      <c r="B29" s="57">
        <v>3320.201</v>
      </c>
      <c r="C29" s="57">
        <v>20.298999999999999</v>
      </c>
      <c r="D29" s="57">
        <v>13.433</v>
      </c>
      <c r="E29" s="67">
        <v>0.1</v>
      </c>
      <c r="F29" s="88">
        <v>7.6511111111111019</v>
      </c>
    </row>
    <row r="30" spans="1:6" x14ac:dyDescent="0.3">
      <c r="A30" s="56">
        <v>44984</v>
      </c>
      <c r="B30" s="57">
        <v>3743.4059999999999</v>
      </c>
      <c r="C30" s="57">
        <v>20.390999999999998</v>
      </c>
      <c r="D30" s="57">
        <v>13.443</v>
      </c>
      <c r="E30" s="67">
        <v>0.1</v>
      </c>
      <c r="F30" s="88">
        <v>7.8951736111111126</v>
      </c>
    </row>
    <row r="31" spans="1:6" x14ac:dyDescent="0.3">
      <c r="A31" s="56">
        <v>44985</v>
      </c>
      <c r="B31" s="57">
        <v>3428.6570000000002</v>
      </c>
      <c r="C31" s="57">
        <v>20.588999999999999</v>
      </c>
      <c r="D31" s="57">
        <v>13.478</v>
      </c>
      <c r="E31" s="67">
        <v>0.1</v>
      </c>
      <c r="F31" s="88">
        <v>8.2799652777777837</v>
      </c>
    </row>
    <row r="32" spans="1:6" x14ac:dyDescent="0.3">
      <c r="A32" s="59" t="s">
        <v>10</v>
      </c>
      <c r="B32" s="57">
        <f t="shared" ref="B32:F32" si="0">SUM(B4:B31)</f>
        <v>101628.375</v>
      </c>
      <c r="C32" s="57">
        <f t="shared" si="0"/>
        <v>608.36400000000003</v>
      </c>
      <c r="D32" s="57">
        <f t="shared" si="0"/>
        <v>372.38900000000001</v>
      </c>
      <c r="E32" s="67">
        <f t="shared" si="0"/>
        <v>1.9000000000000008</v>
      </c>
      <c r="F32" s="88">
        <f t="shared" si="0"/>
        <v>226.3910069444446</v>
      </c>
    </row>
    <row r="33" spans="1:6" ht="17" thickBot="1" x14ac:dyDescent="0.35">
      <c r="A33" s="72" t="s">
        <v>11</v>
      </c>
      <c r="B33" s="104">
        <f t="shared" ref="B33:F33" si="1">B32/28</f>
        <v>3629.5848214285716</v>
      </c>
      <c r="C33" s="104">
        <f t="shared" si="1"/>
        <v>21.727285714285717</v>
      </c>
      <c r="D33" s="104">
        <f t="shared" si="1"/>
        <v>13.299607142857143</v>
      </c>
      <c r="E33" s="89">
        <f t="shared" si="1"/>
        <v>6.785714285714288E-2</v>
      </c>
      <c r="F33" s="90">
        <f t="shared" si="1"/>
        <v>8.0853931051587349</v>
      </c>
    </row>
  </sheetData>
  <mergeCells count="1">
    <mergeCell ref="A1:F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K36"/>
  <sheetViews>
    <sheetView topLeftCell="A10" workbookViewId="0">
      <selection activeCell="J21" sqref="J21"/>
    </sheetView>
  </sheetViews>
  <sheetFormatPr defaultColWidth="9.1640625" defaultRowHeight="16.5" x14ac:dyDescent="0.3"/>
  <cols>
    <col min="1" max="1" width="36" style="34" customWidth="1"/>
    <col min="2" max="2" width="22" style="1" customWidth="1"/>
    <col min="3" max="3" width="16.4140625" style="1" customWidth="1"/>
    <col min="4" max="4" width="14.4140625" style="1" customWidth="1"/>
    <col min="5" max="5" width="10.1640625" style="1" customWidth="1"/>
    <col min="6" max="6" width="10.83203125" style="1" customWidth="1"/>
    <col min="7" max="16384" width="9.1640625" style="1"/>
  </cols>
  <sheetData>
    <row r="1" spans="1:11" ht="17" thickBot="1" x14ac:dyDescent="0.35">
      <c r="A1" s="109" t="s">
        <v>24</v>
      </c>
      <c r="B1" s="109"/>
      <c r="C1" s="109"/>
      <c r="D1" s="109"/>
      <c r="E1" s="109"/>
      <c r="F1" s="109"/>
    </row>
    <row r="2" spans="1:11" ht="35" x14ac:dyDescent="0.3">
      <c r="A2" s="45" t="s">
        <v>1</v>
      </c>
      <c r="B2" s="47" t="s">
        <v>2</v>
      </c>
      <c r="C2" s="47" t="s">
        <v>3</v>
      </c>
      <c r="D2" s="50" t="s">
        <v>4</v>
      </c>
      <c r="E2" s="51" t="s">
        <v>5</v>
      </c>
      <c r="F2" s="52" t="s">
        <v>6</v>
      </c>
    </row>
    <row r="3" spans="1:11" ht="17" thickBot="1" x14ac:dyDescent="0.35">
      <c r="A3" s="79" t="s">
        <v>7</v>
      </c>
      <c r="B3" s="6"/>
      <c r="C3" s="6">
        <f>75*0.9</f>
        <v>67.5</v>
      </c>
      <c r="D3" s="6">
        <f>50*0.9</f>
        <v>45</v>
      </c>
      <c r="E3" s="6">
        <f>5*0.9</f>
        <v>4.5</v>
      </c>
      <c r="F3" s="71" t="s">
        <v>8</v>
      </c>
    </row>
    <row r="4" spans="1:11" x14ac:dyDescent="0.35">
      <c r="A4" s="80">
        <v>44927</v>
      </c>
      <c r="B4" s="95">
        <v>3416.6640000000002</v>
      </c>
      <c r="C4" s="95">
        <v>22.812999999999999</v>
      </c>
      <c r="D4" s="95">
        <v>14.805999999999999</v>
      </c>
      <c r="E4" s="81">
        <v>0.1</v>
      </c>
      <c r="F4" s="82">
        <v>7.9889583333333292</v>
      </c>
    </row>
    <row r="5" spans="1:11" x14ac:dyDescent="0.3">
      <c r="A5" s="56">
        <v>44928</v>
      </c>
      <c r="B5" s="57">
        <v>3362.2919999999999</v>
      </c>
      <c r="C5" s="57">
        <v>22.75</v>
      </c>
      <c r="D5" s="57">
        <v>13.143000000000001</v>
      </c>
      <c r="E5" s="67">
        <v>0.8</v>
      </c>
      <c r="F5" s="83">
        <v>7.8242361111111212</v>
      </c>
    </row>
    <row r="6" spans="1:11" x14ac:dyDescent="0.3">
      <c r="A6" s="56">
        <v>44929</v>
      </c>
      <c r="B6" s="57">
        <v>3599.6930000000002</v>
      </c>
      <c r="C6" s="57">
        <v>22.864999999999998</v>
      </c>
      <c r="D6" s="57">
        <v>12.849</v>
      </c>
      <c r="E6" s="67">
        <v>0.7</v>
      </c>
      <c r="F6" s="83">
        <v>7.8229929577464947</v>
      </c>
    </row>
    <row r="7" spans="1:11" x14ac:dyDescent="0.3">
      <c r="A7" s="56">
        <v>44930</v>
      </c>
      <c r="B7" s="57">
        <v>3645.8029999999999</v>
      </c>
      <c r="C7" s="57">
        <v>22.405999999999999</v>
      </c>
      <c r="D7" s="57">
        <v>12.904</v>
      </c>
      <c r="E7" s="67">
        <v>2.9</v>
      </c>
      <c r="F7" s="83">
        <v>7.8831597222222332</v>
      </c>
    </row>
    <row r="8" spans="1:11" x14ac:dyDescent="0.3">
      <c r="A8" s="56">
        <v>44931</v>
      </c>
      <c r="B8" s="57">
        <v>3670.01</v>
      </c>
      <c r="C8" s="57">
        <v>22.558</v>
      </c>
      <c r="D8" s="57">
        <v>13.122</v>
      </c>
      <c r="E8" s="67">
        <v>0.4</v>
      </c>
      <c r="F8" s="83">
        <v>7.840937499999991</v>
      </c>
    </row>
    <row r="9" spans="1:11" x14ac:dyDescent="0.3">
      <c r="A9" s="56">
        <v>44932</v>
      </c>
      <c r="B9" s="57">
        <v>3506.201</v>
      </c>
      <c r="C9" s="57">
        <v>22.797000000000001</v>
      </c>
      <c r="D9" s="57">
        <v>13.536</v>
      </c>
      <c r="E9" s="67">
        <v>0.4</v>
      </c>
      <c r="F9" s="83">
        <v>7.6705902777777721</v>
      </c>
      <c r="K9" s="44"/>
    </row>
    <row r="10" spans="1:11" x14ac:dyDescent="0.3">
      <c r="A10" s="56">
        <v>44933</v>
      </c>
      <c r="B10" s="57">
        <v>3809.3969999999999</v>
      </c>
      <c r="C10" s="57">
        <v>22.768000000000001</v>
      </c>
      <c r="D10" s="57">
        <v>13.565</v>
      </c>
      <c r="E10" s="67">
        <v>0.1</v>
      </c>
      <c r="F10" s="83">
        <v>7.7094791666666715</v>
      </c>
    </row>
    <row r="11" spans="1:11" x14ac:dyDescent="0.3">
      <c r="A11" s="56">
        <v>44934</v>
      </c>
      <c r="B11" s="57">
        <v>3359.7510000000002</v>
      </c>
      <c r="C11" s="57">
        <v>22.728000000000002</v>
      </c>
      <c r="D11" s="57">
        <v>13.553000000000001</v>
      </c>
      <c r="E11" s="67">
        <v>0.1</v>
      </c>
      <c r="F11" s="83">
        <v>7.6141319444444138</v>
      </c>
    </row>
    <row r="12" spans="1:11" x14ac:dyDescent="0.3">
      <c r="A12" s="56">
        <v>44935</v>
      </c>
      <c r="B12" s="57">
        <v>3641.0770000000002</v>
      </c>
      <c r="C12" s="57">
        <v>22.835000000000001</v>
      </c>
      <c r="D12" s="57">
        <v>13.541</v>
      </c>
      <c r="E12" s="67">
        <v>0</v>
      </c>
      <c r="F12" s="83">
        <v>7.70829861111112</v>
      </c>
    </row>
    <row r="13" spans="1:11" x14ac:dyDescent="0.3">
      <c r="A13" s="56">
        <v>44936</v>
      </c>
      <c r="B13" s="57">
        <v>3784.6439999999998</v>
      </c>
      <c r="C13" s="57">
        <v>22.777000000000001</v>
      </c>
      <c r="D13" s="57">
        <v>13.656000000000001</v>
      </c>
      <c r="E13" s="67">
        <v>0</v>
      </c>
      <c r="F13" s="83">
        <v>7.6892361111111223</v>
      </c>
    </row>
    <row r="14" spans="1:11" x14ac:dyDescent="0.3">
      <c r="A14" s="56">
        <v>44937</v>
      </c>
      <c r="B14" s="57">
        <v>4108.6440000000002</v>
      </c>
      <c r="C14" s="57">
        <v>22.004000000000001</v>
      </c>
      <c r="D14" s="57">
        <v>13.327999999999999</v>
      </c>
      <c r="E14" s="67">
        <v>0</v>
      </c>
      <c r="F14" s="83">
        <v>7.696770833333364</v>
      </c>
    </row>
    <row r="15" spans="1:11" x14ac:dyDescent="0.3">
      <c r="A15" s="56">
        <v>44938</v>
      </c>
      <c r="B15" s="57">
        <v>3728.4569999999999</v>
      </c>
      <c r="C15" s="57">
        <v>21.878</v>
      </c>
      <c r="D15" s="57">
        <v>13.128</v>
      </c>
      <c r="E15" s="67">
        <v>0</v>
      </c>
      <c r="F15" s="83">
        <v>7.7340277777777651</v>
      </c>
    </row>
    <row r="16" spans="1:11" x14ac:dyDescent="0.3">
      <c r="A16" s="56">
        <v>44939</v>
      </c>
      <c r="B16" s="57">
        <v>3626.413</v>
      </c>
      <c r="C16" s="57">
        <v>21.827000000000002</v>
      </c>
      <c r="D16" s="57">
        <v>13.1</v>
      </c>
      <c r="E16" s="67">
        <v>0</v>
      </c>
      <c r="F16" s="83">
        <v>7.6377777777777869</v>
      </c>
    </row>
    <row r="17" spans="1:6" x14ac:dyDescent="0.3">
      <c r="A17" s="56">
        <v>44940</v>
      </c>
      <c r="B17" s="57">
        <v>3907.1590000000001</v>
      </c>
      <c r="C17" s="57">
        <v>21.849</v>
      </c>
      <c r="D17" s="57">
        <v>13.097</v>
      </c>
      <c r="E17" s="67">
        <v>0</v>
      </c>
      <c r="F17" s="83">
        <v>7.6386111111111399</v>
      </c>
    </row>
    <row r="18" spans="1:6" x14ac:dyDescent="0.3">
      <c r="A18" s="56">
        <v>44941</v>
      </c>
      <c r="B18" s="57">
        <v>3281.4009999999998</v>
      </c>
      <c r="C18" s="57">
        <v>21.879000000000001</v>
      </c>
      <c r="D18" s="57">
        <v>12.981</v>
      </c>
      <c r="E18" s="67">
        <v>0</v>
      </c>
      <c r="F18" s="83">
        <v>7.651354166666664</v>
      </c>
    </row>
    <row r="19" spans="1:6" x14ac:dyDescent="0.3">
      <c r="A19" s="56">
        <v>44942</v>
      </c>
      <c r="B19" s="57">
        <v>3526.9520000000002</v>
      </c>
      <c r="C19" s="57">
        <v>21.768000000000001</v>
      </c>
      <c r="D19" s="57">
        <v>12.896000000000001</v>
      </c>
      <c r="E19" s="67">
        <v>0</v>
      </c>
      <c r="F19" s="83">
        <v>7.6633333333333251</v>
      </c>
    </row>
    <row r="20" spans="1:6" x14ac:dyDescent="0.3">
      <c r="A20" s="56">
        <v>44943</v>
      </c>
      <c r="B20" s="57">
        <v>3578.1680000000001</v>
      </c>
      <c r="C20" s="57">
        <v>21.891999999999999</v>
      </c>
      <c r="D20" s="57">
        <v>12.986000000000001</v>
      </c>
      <c r="E20" s="67">
        <v>0</v>
      </c>
      <c r="F20" s="83">
        <v>7.6309374999999768</v>
      </c>
    </row>
    <row r="21" spans="1:6" x14ac:dyDescent="0.3">
      <c r="A21" s="56">
        <v>44944</v>
      </c>
      <c r="B21" s="57">
        <v>3368.2829999999999</v>
      </c>
      <c r="C21" s="57">
        <v>21.949000000000002</v>
      </c>
      <c r="D21" s="57">
        <v>13.026999999999999</v>
      </c>
      <c r="E21" s="67">
        <v>0</v>
      </c>
      <c r="F21" s="83">
        <v>7.5638888888888767</v>
      </c>
    </row>
    <row r="22" spans="1:6" x14ac:dyDescent="0.3">
      <c r="A22" s="56">
        <v>44945</v>
      </c>
      <c r="B22" s="57">
        <v>3404.6039999999998</v>
      </c>
      <c r="C22" s="57">
        <v>21.937000000000001</v>
      </c>
      <c r="D22" s="57">
        <v>12.967000000000001</v>
      </c>
      <c r="E22" s="67">
        <v>0</v>
      </c>
      <c r="F22" s="83">
        <v>7.5674999999999857</v>
      </c>
    </row>
    <row r="23" spans="1:6" x14ac:dyDescent="0.3">
      <c r="A23" s="56">
        <v>44946</v>
      </c>
      <c r="B23" s="57">
        <v>2822.5540000000001</v>
      </c>
      <c r="C23" s="57">
        <v>21.977</v>
      </c>
      <c r="D23" s="57">
        <v>12.994</v>
      </c>
      <c r="E23" s="67">
        <v>0</v>
      </c>
      <c r="F23" s="83">
        <v>7.5918055555555286</v>
      </c>
    </row>
    <row r="24" spans="1:6" x14ac:dyDescent="0.3">
      <c r="A24" s="56">
        <v>44947</v>
      </c>
      <c r="B24" s="57">
        <v>2579.002</v>
      </c>
      <c r="C24" s="57">
        <v>22.04</v>
      </c>
      <c r="D24" s="57">
        <v>13.015000000000001</v>
      </c>
      <c r="E24" s="67">
        <v>0</v>
      </c>
      <c r="F24" s="83">
        <v>7.6320138888888458</v>
      </c>
    </row>
    <row r="25" spans="1:6" x14ac:dyDescent="0.3">
      <c r="A25" s="56">
        <v>44948</v>
      </c>
      <c r="B25" s="57">
        <v>2508.9870000000001</v>
      </c>
      <c r="C25" s="57">
        <v>22.143000000000001</v>
      </c>
      <c r="D25" s="57">
        <v>13.066000000000001</v>
      </c>
      <c r="E25" s="67">
        <v>0</v>
      </c>
      <c r="F25" s="83">
        <v>7.6546874999999819</v>
      </c>
    </row>
    <row r="26" spans="1:6" x14ac:dyDescent="0.35">
      <c r="A26" s="56">
        <v>44949</v>
      </c>
      <c r="B26" s="105">
        <v>2786.0309999999999</v>
      </c>
      <c r="C26" s="57">
        <v>22.084</v>
      </c>
      <c r="D26" s="57">
        <v>12.976000000000001</v>
      </c>
      <c r="E26" s="67">
        <v>0</v>
      </c>
      <c r="F26" s="83">
        <v>7.873437500000013</v>
      </c>
    </row>
    <row r="27" spans="1:6" x14ac:dyDescent="0.3">
      <c r="A27" s="56">
        <v>44950</v>
      </c>
      <c r="B27" s="57">
        <v>2801.0320000000002</v>
      </c>
      <c r="C27" s="57">
        <v>22.132999999999999</v>
      </c>
      <c r="D27" s="57">
        <v>12.814</v>
      </c>
      <c r="E27" s="67">
        <v>0</v>
      </c>
      <c r="F27" s="83">
        <v>7.7339583333333461</v>
      </c>
    </row>
    <row r="28" spans="1:6" x14ac:dyDescent="0.3">
      <c r="A28" s="56">
        <v>44951</v>
      </c>
      <c r="B28" s="57">
        <v>2787.2179999999998</v>
      </c>
      <c r="C28" s="57">
        <v>22.187999999999999</v>
      </c>
      <c r="D28" s="57">
        <v>12.827</v>
      </c>
      <c r="E28" s="67">
        <v>0</v>
      </c>
      <c r="F28" s="83">
        <v>7.8823263888888953</v>
      </c>
    </row>
    <row r="29" spans="1:6" x14ac:dyDescent="0.3">
      <c r="A29" s="56">
        <v>44952</v>
      </c>
      <c r="B29" s="57">
        <v>2847.038</v>
      </c>
      <c r="C29" s="57">
        <v>22.202999999999999</v>
      </c>
      <c r="D29" s="57">
        <v>12.714</v>
      </c>
      <c r="E29" s="67">
        <v>0</v>
      </c>
      <c r="F29" s="83">
        <v>8.0397222222221991</v>
      </c>
    </row>
    <row r="30" spans="1:6" x14ac:dyDescent="0.3">
      <c r="A30" s="56">
        <v>44953</v>
      </c>
      <c r="B30" s="57">
        <v>2719.5039999999999</v>
      </c>
      <c r="C30" s="57">
        <v>22.163</v>
      </c>
      <c r="D30" s="57">
        <v>12.715999999999999</v>
      </c>
      <c r="E30" s="67">
        <v>0</v>
      </c>
      <c r="F30" s="83">
        <v>7.9235069444444584</v>
      </c>
    </row>
    <row r="31" spans="1:6" x14ac:dyDescent="0.3">
      <c r="A31" s="56">
        <v>44954</v>
      </c>
      <c r="B31" s="57">
        <v>3299.511</v>
      </c>
      <c r="C31" s="57">
        <v>22.076000000000001</v>
      </c>
      <c r="D31" s="57">
        <v>12.726000000000001</v>
      </c>
      <c r="E31" s="67">
        <v>0.1</v>
      </c>
      <c r="F31" s="83">
        <v>7.8851388888888856</v>
      </c>
    </row>
    <row r="32" spans="1:6" x14ac:dyDescent="0.3">
      <c r="A32" s="56">
        <v>44955</v>
      </c>
      <c r="B32" s="57">
        <v>3221.0630000000001</v>
      </c>
      <c r="C32" s="57">
        <v>22.087</v>
      </c>
      <c r="D32" s="57">
        <v>12.757</v>
      </c>
      <c r="E32" s="67">
        <v>0</v>
      </c>
      <c r="F32" s="83">
        <v>8.0367957746478655</v>
      </c>
    </row>
    <row r="33" spans="1:6" x14ac:dyDescent="0.3">
      <c r="A33" s="56">
        <v>44956</v>
      </c>
      <c r="B33" s="57">
        <v>3687.5430000000001</v>
      </c>
      <c r="C33" s="57">
        <v>22.068999999999999</v>
      </c>
      <c r="D33" s="57">
        <v>12.744</v>
      </c>
      <c r="E33" s="67">
        <v>0</v>
      </c>
      <c r="F33" s="83">
        <v>8.0264436619718307</v>
      </c>
    </row>
    <row r="34" spans="1:6" x14ac:dyDescent="0.3">
      <c r="A34" s="56">
        <v>44957</v>
      </c>
      <c r="B34" s="57">
        <v>3590.0430000000001</v>
      </c>
      <c r="C34" s="57">
        <v>22.021000000000001</v>
      </c>
      <c r="D34" s="57">
        <v>12.786</v>
      </c>
      <c r="E34" s="67">
        <v>0</v>
      </c>
      <c r="F34" s="83">
        <v>8.3102464788732497</v>
      </c>
    </row>
    <row r="35" spans="1:6" x14ac:dyDescent="0.3">
      <c r="A35" s="59" t="s">
        <v>10</v>
      </c>
      <c r="B35" s="106">
        <f t="shared" ref="B35:E35" si="0">SUM(B4:B34)</f>
        <v>103975.139</v>
      </c>
      <c r="C35" s="106">
        <f t="shared" si="0"/>
        <v>689.46399999999994</v>
      </c>
      <c r="D35" s="106">
        <f t="shared" si="0"/>
        <v>406.32</v>
      </c>
      <c r="E35" s="77">
        <f t="shared" si="0"/>
        <v>5.6</v>
      </c>
      <c r="F35" s="83">
        <f>SUM(F4:F34)</f>
        <v>241.12630526212826</v>
      </c>
    </row>
    <row r="36" spans="1:6" ht="17" thickBot="1" x14ac:dyDescent="0.35">
      <c r="A36" s="72" t="s">
        <v>11</v>
      </c>
      <c r="B36" s="78">
        <f t="shared" ref="B36:F36" si="1">B35/31</f>
        <v>3354.0367419354839</v>
      </c>
      <c r="C36" s="85">
        <f t="shared" si="1"/>
        <v>22.240774193548386</v>
      </c>
      <c r="D36" s="78">
        <f t="shared" si="1"/>
        <v>13.107096774193549</v>
      </c>
      <c r="E36" s="86">
        <f t="shared" si="1"/>
        <v>0.18064516129032257</v>
      </c>
      <c r="F36" s="84">
        <f t="shared" si="1"/>
        <v>7.7782679116815565</v>
      </c>
    </row>
  </sheetData>
  <mergeCells count="1"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37"/>
  <sheetViews>
    <sheetView workbookViewId="0">
      <selection activeCell="G22" sqref="G22"/>
    </sheetView>
  </sheetViews>
  <sheetFormatPr defaultColWidth="9.1640625" defaultRowHeight="16.5" x14ac:dyDescent="0.3"/>
  <cols>
    <col min="1" max="1" width="36" style="34" customWidth="1"/>
    <col min="2" max="2" width="22" style="1" customWidth="1"/>
    <col min="3" max="3" width="16.4140625" style="1" customWidth="1"/>
    <col min="4" max="4" width="14.4140625" style="1" customWidth="1"/>
    <col min="5" max="5" width="10.1640625" style="1" customWidth="1"/>
    <col min="6" max="6" width="10.83203125" style="1" customWidth="1"/>
    <col min="7" max="16384" width="9.1640625" style="1"/>
  </cols>
  <sheetData>
    <row r="1" spans="1:6" ht="20" x14ac:dyDescent="0.3">
      <c r="A1" s="107" t="s">
        <v>13</v>
      </c>
      <c r="B1" s="107"/>
      <c r="C1" s="107"/>
      <c r="D1" s="107"/>
      <c r="E1" s="107"/>
      <c r="F1" s="107"/>
    </row>
    <row r="2" spans="1:6" ht="35" x14ac:dyDescent="0.3">
      <c r="A2" s="2" t="s">
        <v>1</v>
      </c>
      <c r="B2" s="3" t="s">
        <v>2</v>
      </c>
      <c r="C2" s="3" t="s">
        <v>3</v>
      </c>
      <c r="D2" s="3" t="s">
        <v>4</v>
      </c>
      <c r="E2" s="4" t="s">
        <v>5</v>
      </c>
      <c r="F2" s="2" t="s">
        <v>6</v>
      </c>
    </row>
    <row r="3" spans="1:6" ht="17" thickBot="1" x14ac:dyDescent="0.35">
      <c r="A3" s="5" t="s">
        <v>7</v>
      </c>
      <c r="B3" s="6"/>
      <c r="C3" s="6">
        <f>75*0.9</f>
        <v>67.5</v>
      </c>
      <c r="D3" s="6">
        <f>50*0.9</f>
        <v>45</v>
      </c>
      <c r="E3" s="6">
        <f>5*0.9</f>
        <v>4.5</v>
      </c>
      <c r="F3" s="7" t="s">
        <v>8</v>
      </c>
    </row>
    <row r="4" spans="1:6" x14ac:dyDescent="0.3">
      <c r="A4" s="8">
        <v>45261</v>
      </c>
      <c r="B4" s="9">
        <v>4182.97</v>
      </c>
      <c r="C4" s="10">
        <v>37.099606060606092</v>
      </c>
      <c r="D4" s="9">
        <v>27.58095075757576</v>
      </c>
      <c r="E4" s="10">
        <v>0.1</v>
      </c>
      <c r="F4" s="11">
        <v>7.363816254416955</v>
      </c>
    </row>
    <row r="5" spans="1:6" x14ac:dyDescent="0.3">
      <c r="A5" s="12">
        <v>45262</v>
      </c>
      <c r="B5" s="13">
        <v>4162.6000000000004</v>
      </c>
      <c r="C5" s="13">
        <v>22.508031249999984</v>
      </c>
      <c r="D5" s="13">
        <v>23.074968749999986</v>
      </c>
      <c r="E5" s="14">
        <v>0.1</v>
      </c>
      <c r="F5" s="15">
        <v>7.3908741258741308</v>
      </c>
    </row>
    <row r="6" spans="1:6" x14ac:dyDescent="0.3">
      <c r="A6" s="12">
        <v>45263</v>
      </c>
      <c r="B6" s="13">
        <v>3880.8</v>
      </c>
      <c r="C6" s="13">
        <v>20.283512195121954</v>
      </c>
      <c r="D6" s="13">
        <v>21.457229965156802</v>
      </c>
      <c r="E6" s="14">
        <v>0.1</v>
      </c>
      <c r="F6" s="15">
        <v>7.3533333333333148</v>
      </c>
    </row>
    <row r="7" spans="1:6" x14ac:dyDescent="0.3">
      <c r="A7" s="12">
        <v>45264</v>
      </c>
      <c r="B7" s="13">
        <v>4023.6</v>
      </c>
      <c r="C7" s="13">
        <v>26.006715277777769</v>
      </c>
      <c r="D7" s="13">
        <v>25.458760416666671</v>
      </c>
      <c r="E7" s="14">
        <v>0.1</v>
      </c>
      <c r="F7" s="15">
        <v>7.3824305555555663</v>
      </c>
    </row>
    <row r="8" spans="1:6" x14ac:dyDescent="0.3">
      <c r="A8" s="12">
        <v>45265</v>
      </c>
      <c r="B8" s="13">
        <v>4102.3999999999996</v>
      </c>
      <c r="C8" s="13">
        <v>26.342979166666677</v>
      </c>
      <c r="D8" s="13">
        <v>22.533131944444452</v>
      </c>
      <c r="E8" s="14">
        <v>0.1</v>
      </c>
      <c r="F8" s="15">
        <v>7.3476041666666481</v>
      </c>
    </row>
    <row r="9" spans="1:6" x14ac:dyDescent="0.3">
      <c r="A9" s="12">
        <v>45266</v>
      </c>
      <c r="B9" s="13">
        <v>4124.3999999999996</v>
      </c>
      <c r="C9" s="13">
        <v>26.987097222222225</v>
      </c>
      <c r="D9" s="13">
        <v>27.074902777777776</v>
      </c>
      <c r="E9" s="14">
        <v>0.1</v>
      </c>
      <c r="F9" s="15">
        <v>7.3787499999999948</v>
      </c>
    </row>
    <row r="10" spans="1:6" x14ac:dyDescent="0.3">
      <c r="A10" s="12">
        <v>45267</v>
      </c>
      <c r="B10" s="13">
        <v>4133.1000000000004</v>
      </c>
      <c r="C10" s="13">
        <v>28.934107638888886</v>
      </c>
      <c r="D10" s="13">
        <v>30.070975694444442</v>
      </c>
      <c r="E10" s="35">
        <v>0.1</v>
      </c>
      <c r="F10" s="15">
        <v>7.4056944444444559</v>
      </c>
    </row>
    <row r="11" spans="1:6" x14ac:dyDescent="0.3">
      <c r="A11" s="12">
        <v>45268</v>
      </c>
      <c r="B11" s="13">
        <v>4110.7</v>
      </c>
      <c r="C11" s="13">
        <v>24.289013888888899</v>
      </c>
      <c r="D11" s="13">
        <v>24.922750000000001</v>
      </c>
      <c r="E11" s="17">
        <v>0.1</v>
      </c>
      <c r="F11" s="15">
        <v>7.2403819444444526</v>
      </c>
    </row>
    <row r="12" spans="1:6" x14ac:dyDescent="0.3">
      <c r="A12" s="12">
        <v>45269</v>
      </c>
      <c r="B12" s="13">
        <v>4071</v>
      </c>
      <c r="C12" s="16">
        <v>25.387847222222216</v>
      </c>
      <c r="D12" s="13">
        <v>18.326986111111115</v>
      </c>
      <c r="E12" s="14">
        <v>0.1</v>
      </c>
      <c r="F12" s="15">
        <v>7.2239236111111058</v>
      </c>
    </row>
    <row r="13" spans="1:6" x14ac:dyDescent="0.3">
      <c r="A13" s="12">
        <v>45270</v>
      </c>
      <c r="B13" s="13">
        <v>4079.8</v>
      </c>
      <c r="C13" s="13">
        <v>31.746982638888905</v>
      </c>
      <c r="D13" s="13">
        <v>27.363569444444462</v>
      </c>
      <c r="E13" s="17">
        <v>0.1</v>
      </c>
      <c r="F13" s="15">
        <v>7.2651736111111029</v>
      </c>
    </row>
    <row r="14" spans="1:6" x14ac:dyDescent="0.3">
      <c r="A14" s="12">
        <v>45271</v>
      </c>
      <c r="B14" s="13">
        <v>3889</v>
      </c>
      <c r="C14" s="13">
        <v>31.170059055118109</v>
      </c>
      <c r="D14" s="13">
        <v>33.645925196850371</v>
      </c>
      <c r="E14" s="17">
        <v>0.1</v>
      </c>
      <c r="F14" s="15">
        <v>7.2445486111111101</v>
      </c>
    </row>
    <row r="15" spans="1:6" x14ac:dyDescent="0.3">
      <c r="A15" s="12">
        <v>45272</v>
      </c>
      <c r="B15" s="13">
        <v>4185.8</v>
      </c>
      <c r="C15" s="18">
        <v>31.822072916666666</v>
      </c>
      <c r="D15" s="13">
        <v>39.236368055555573</v>
      </c>
      <c r="E15" s="17">
        <v>0.1</v>
      </c>
      <c r="F15" s="15">
        <v>7.25</v>
      </c>
    </row>
    <row r="16" spans="1:6" x14ac:dyDescent="0.3">
      <c r="A16" s="12">
        <v>45273</v>
      </c>
      <c r="B16" s="13">
        <v>4263.3</v>
      </c>
      <c r="C16" s="13">
        <v>39.596614583333313</v>
      </c>
      <c r="D16" s="18">
        <v>40.011215277777765</v>
      </c>
      <c r="E16" s="17">
        <v>0.1</v>
      </c>
      <c r="F16" s="15">
        <v>7.2</v>
      </c>
    </row>
    <row r="17" spans="1:6" x14ac:dyDescent="0.3">
      <c r="A17" s="12">
        <v>45274</v>
      </c>
      <c r="B17" s="13">
        <v>4032.7</v>
      </c>
      <c r="C17" s="13">
        <v>30.787600719424447</v>
      </c>
      <c r="D17" s="13">
        <v>26.579305755395694</v>
      </c>
      <c r="E17" s="17">
        <v>0</v>
      </c>
      <c r="F17" s="15">
        <v>7.3</v>
      </c>
    </row>
    <row r="18" spans="1:6" x14ac:dyDescent="0.3">
      <c r="A18" s="12">
        <v>45275</v>
      </c>
      <c r="B18" s="13">
        <v>4066.8</v>
      </c>
      <c r="C18" s="13">
        <v>28.792248520710046</v>
      </c>
      <c r="D18" s="13">
        <v>15.262485207100594</v>
      </c>
      <c r="E18" s="17">
        <v>0</v>
      </c>
      <c r="F18" s="19">
        <v>7.35</v>
      </c>
    </row>
    <row r="19" spans="1:6" x14ac:dyDescent="0.3">
      <c r="A19" s="12">
        <v>45276</v>
      </c>
      <c r="B19" s="13">
        <v>4112</v>
      </c>
      <c r="C19" s="13">
        <v>24.158378472222221</v>
      </c>
      <c r="D19" s="13">
        <v>21.768624999999982</v>
      </c>
      <c r="E19" s="17">
        <v>0.1</v>
      </c>
      <c r="F19" s="15">
        <v>7.37</v>
      </c>
    </row>
    <row r="20" spans="1:6" x14ac:dyDescent="0.3">
      <c r="A20" s="12">
        <v>45277</v>
      </c>
      <c r="B20" s="20">
        <v>3948.4</v>
      </c>
      <c r="C20" s="13">
        <v>26.955270588235283</v>
      </c>
      <c r="D20" s="13">
        <v>28.754435294117634</v>
      </c>
      <c r="E20" s="17">
        <v>0.4</v>
      </c>
      <c r="F20" s="15">
        <v>7.29</v>
      </c>
    </row>
    <row r="21" spans="1:6" x14ac:dyDescent="0.3">
      <c r="A21" s="12">
        <v>45278</v>
      </c>
      <c r="B21" s="20">
        <v>4002.7</v>
      </c>
      <c r="C21" s="13">
        <v>21.567823943661988</v>
      </c>
      <c r="D21" s="13">
        <v>23.433211267605632</v>
      </c>
      <c r="E21" s="17">
        <v>0.2</v>
      </c>
      <c r="F21" s="15">
        <v>7.34</v>
      </c>
    </row>
    <row r="22" spans="1:6" x14ac:dyDescent="0.3">
      <c r="A22" s="12">
        <v>45279</v>
      </c>
      <c r="B22" s="13">
        <v>4076</v>
      </c>
      <c r="C22" s="13">
        <v>16.40738078291815</v>
      </c>
      <c r="D22" s="21">
        <v>22.665754448398591</v>
      </c>
      <c r="E22" s="17">
        <v>0.1</v>
      </c>
      <c r="F22" s="15">
        <v>7.2</v>
      </c>
    </row>
    <row r="23" spans="1:6" x14ac:dyDescent="0.3">
      <c r="A23" s="12">
        <v>45280</v>
      </c>
      <c r="B23" s="13">
        <v>4035.7</v>
      </c>
      <c r="C23" s="13">
        <v>33.907012861736348</v>
      </c>
      <c r="D23" s="22">
        <v>41.720897106109312</v>
      </c>
      <c r="E23" s="17">
        <v>0.2</v>
      </c>
      <c r="F23" s="15">
        <v>7.2</v>
      </c>
    </row>
    <row r="24" spans="1:6" x14ac:dyDescent="0.3">
      <c r="A24" s="12">
        <v>45281</v>
      </c>
      <c r="B24" s="13">
        <v>3949.7</v>
      </c>
      <c r="C24" s="13">
        <v>37.862236111111116</v>
      </c>
      <c r="D24" s="23">
        <v>22.036756944444434</v>
      </c>
      <c r="E24" s="16">
        <v>0.1</v>
      </c>
      <c r="F24" s="15">
        <v>7.24</v>
      </c>
    </row>
    <row r="25" spans="1:6" x14ac:dyDescent="0.3">
      <c r="A25" s="12">
        <v>45282</v>
      </c>
      <c r="B25" s="13">
        <v>4255.0948409893999</v>
      </c>
      <c r="C25" s="13">
        <v>43.587155477031786</v>
      </c>
      <c r="D25" s="16">
        <v>15.793660777385158</v>
      </c>
      <c r="E25" s="35">
        <v>0.1</v>
      </c>
      <c r="F25" s="15">
        <v>7.3</v>
      </c>
    </row>
    <row r="26" spans="1:6" x14ac:dyDescent="0.3">
      <c r="A26" s="12">
        <v>45283</v>
      </c>
      <c r="B26" s="13">
        <v>4118.6000000000004</v>
      </c>
      <c r="C26" s="13">
        <v>41.525878472222232</v>
      </c>
      <c r="D26" s="20">
        <v>15.105083333333333</v>
      </c>
      <c r="E26" s="14">
        <v>0.1</v>
      </c>
      <c r="F26" s="15">
        <v>7.2</v>
      </c>
    </row>
    <row r="27" spans="1:6" x14ac:dyDescent="0.3">
      <c r="A27" s="12">
        <v>45284</v>
      </c>
      <c r="B27" s="13">
        <v>4010.6</v>
      </c>
      <c r="C27" s="13">
        <v>51.689059027777745</v>
      </c>
      <c r="D27" s="13">
        <v>19.344611111111103</v>
      </c>
      <c r="E27" s="24">
        <v>0.1</v>
      </c>
      <c r="F27" s="15">
        <v>7.08</v>
      </c>
    </row>
    <row r="28" spans="1:6" x14ac:dyDescent="0.3">
      <c r="A28" s="12">
        <v>45285</v>
      </c>
      <c r="B28" s="13">
        <v>3767.4083333333347</v>
      </c>
      <c r="C28" s="13">
        <v>48.510565972222224</v>
      </c>
      <c r="D28" s="13">
        <v>29.536694444444429</v>
      </c>
      <c r="E28" s="14">
        <v>0.1</v>
      </c>
      <c r="F28" s="15">
        <v>7.12</v>
      </c>
    </row>
    <row r="29" spans="1:6" x14ac:dyDescent="0.3">
      <c r="A29" s="12">
        <v>45286</v>
      </c>
      <c r="B29" s="13">
        <v>3994.4999999999991</v>
      </c>
      <c r="C29" s="13">
        <v>44.560736111111076</v>
      </c>
      <c r="D29" s="13">
        <v>26.14748263888886</v>
      </c>
      <c r="E29" s="14">
        <v>0.1</v>
      </c>
      <c r="F29" s="15">
        <v>7.12</v>
      </c>
    </row>
    <row r="30" spans="1:6" x14ac:dyDescent="0.3">
      <c r="A30" s="12">
        <v>45287</v>
      </c>
      <c r="B30" s="13">
        <v>4242.5083333333332</v>
      </c>
      <c r="C30" s="13">
        <v>37.880378472222191</v>
      </c>
      <c r="D30" s="13">
        <v>19.535822916666692</v>
      </c>
      <c r="E30" s="14">
        <v>0.1</v>
      </c>
      <c r="F30" s="15">
        <v>7.2</v>
      </c>
    </row>
    <row r="31" spans="1:6" x14ac:dyDescent="0.3">
      <c r="A31" s="12">
        <v>45288</v>
      </c>
      <c r="B31" s="13">
        <v>4101.3141666666643</v>
      </c>
      <c r="C31" s="13">
        <v>34.068659722222201</v>
      </c>
      <c r="D31" s="13">
        <v>14.29996527777778</v>
      </c>
      <c r="E31" s="14">
        <v>0.1</v>
      </c>
      <c r="F31" s="15">
        <v>7.25</v>
      </c>
    </row>
    <row r="32" spans="1:6" x14ac:dyDescent="0.3">
      <c r="A32" s="12">
        <v>45289</v>
      </c>
      <c r="B32" s="21">
        <v>4059.5899999999961</v>
      </c>
      <c r="C32" s="13">
        <v>47.734013888888882</v>
      </c>
      <c r="D32" s="21">
        <v>21.722718749999991</v>
      </c>
      <c r="E32" s="14">
        <v>0.1</v>
      </c>
      <c r="F32" s="15">
        <v>7.33</v>
      </c>
    </row>
    <row r="33" spans="1:6" x14ac:dyDescent="0.3">
      <c r="A33" s="12">
        <v>45290</v>
      </c>
      <c r="B33" s="21">
        <v>3998.2133333333322</v>
      </c>
      <c r="C33" s="13">
        <v>37.265159722222215</v>
      </c>
      <c r="D33" s="16">
        <v>13.877954861111125</v>
      </c>
      <c r="E33" s="14">
        <v>0.1</v>
      </c>
      <c r="F33" s="15">
        <v>7.37</v>
      </c>
    </row>
    <row r="34" spans="1:6" x14ac:dyDescent="0.3">
      <c r="A34" s="12">
        <v>45291</v>
      </c>
      <c r="B34" s="23">
        <v>3943.2483333333294</v>
      </c>
      <c r="C34" s="13">
        <v>44.984572916666657</v>
      </c>
      <c r="D34" s="16">
        <v>18.507416666666654</v>
      </c>
      <c r="E34" s="14">
        <v>0.1</v>
      </c>
      <c r="F34" s="15">
        <v>7.25</v>
      </c>
    </row>
    <row r="35" spans="1:6" x14ac:dyDescent="0.3">
      <c r="A35" s="25" t="s">
        <v>10</v>
      </c>
      <c r="B35" s="26">
        <f>SUM(B4:B34)</f>
        <v>125924.5473409894</v>
      </c>
      <c r="C35" s="27">
        <f>SUM(C4:C34)</f>
        <v>1024.4187708990082</v>
      </c>
      <c r="D35" s="27">
        <f>SUM(D4:D34)</f>
        <v>756.85061619236239</v>
      </c>
      <c r="E35" s="28">
        <f>SUM(E4:E34)</f>
        <v>3.4000000000000017</v>
      </c>
      <c r="F35" s="29">
        <f>SUM(F4:F34)</f>
        <v>225.55653065806885</v>
      </c>
    </row>
    <row r="36" spans="1:6" ht="17" thickBot="1" x14ac:dyDescent="0.35">
      <c r="A36" s="30" t="s">
        <v>11</v>
      </c>
      <c r="B36" s="31">
        <f>B35/31</f>
        <v>4062.0821722899809</v>
      </c>
      <c r="C36" s="31">
        <f>C35/31</f>
        <v>33.045766803193814</v>
      </c>
      <c r="D36" s="31">
        <f>D35/31</f>
        <v>24.414536006205239</v>
      </c>
      <c r="E36" s="32">
        <f>E35/31</f>
        <v>0.10967741935483877</v>
      </c>
      <c r="F36" s="33">
        <f>F35/31</f>
        <v>7.2760171180022208</v>
      </c>
    </row>
    <row r="37" spans="1:6" x14ac:dyDescent="0.3">
      <c r="A37" s="108" t="s">
        <v>14</v>
      </c>
      <c r="B37" s="108"/>
      <c r="C37" s="108"/>
      <c r="D37" s="108"/>
      <c r="E37" s="108"/>
      <c r="F37" s="108"/>
    </row>
  </sheetData>
  <mergeCells count="2">
    <mergeCell ref="A1:F1"/>
    <mergeCell ref="A37:F3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5"/>
  <sheetViews>
    <sheetView workbookViewId="0">
      <selection activeCell="L15" sqref="L15"/>
    </sheetView>
  </sheetViews>
  <sheetFormatPr defaultColWidth="9.1640625" defaultRowHeight="16.5" x14ac:dyDescent="0.3"/>
  <cols>
    <col min="1" max="1" width="36" style="34" customWidth="1"/>
    <col min="2" max="2" width="22" style="1" customWidth="1"/>
    <col min="3" max="3" width="16.4140625" style="1" customWidth="1"/>
    <col min="4" max="4" width="14.4140625" style="1" customWidth="1"/>
    <col min="5" max="5" width="10.1640625" style="1" customWidth="1"/>
    <col min="6" max="6" width="10.83203125" style="1" customWidth="1"/>
    <col min="7" max="16384" width="9.1640625" style="1"/>
  </cols>
  <sheetData>
    <row r="1" spans="1:6" ht="20" x14ac:dyDescent="0.3">
      <c r="A1" s="107" t="s">
        <v>15</v>
      </c>
      <c r="B1" s="107"/>
      <c r="C1" s="107"/>
      <c r="D1" s="107"/>
      <c r="E1" s="107"/>
      <c r="F1" s="107"/>
    </row>
    <row r="2" spans="1:6" ht="35" x14ac:dyDescent="0.3">
      <c r="A2" s="2" t="s">
        <v>1</v>
      </c>
      <c r="B2" s="3" t="s">
        <v>2</v>
      </c>
      <c r="C2" s="3" t="s">
        <v>3</v>
      </c>
      <c r="D2" s="3" t="s">
        <v>4</v>
      </c>
      <c r="E2" s="4" t="s">
        <v>5</v>
      </c>
      <c r="F2" s="2" t="s">
        <v>6</v>
      </c>
    </row>
    <row r="3" spans="1:6" ht="17" thickBot="1" x14ac:dyDescent="0.35">
      <c r="A3" s="5" t="s">
        <v>7</v>
      </c>
      <c r="B3" s="6"/>
      <c r="C3" s="6">
        <f>75*0.9</f>
        <v>67.5</v>
      </c>
      <c r="D3" s="6">
        <f>50*0.9</f>
        <v>45</v>
      </c>
      <c r="E3" s="6">
        <f>5*0.9</f>
        <v>4.5</v>
      </c>
      <c r="F3" s="7" t="s">
        <v>8</v>
      </c>
    </row>
    <row r="4" spans="1:6" x14ac:dyDescent="0.3">
      <c r="A4" s="8">
        <v>45231</v>
      </c>
      <c r="B4" s="9">
        <v>4075.959858657242</v>
      </c>
      <c r="C4" s="10">
        <v>24.040459363957606</v>
      </c>
      <c r="D4" s="9">
        <v>26.999565371024723</v>
      </c>
      <c r="E4" s="10">
        <v>0.5</v>
      </c>
      <c r="F4" s="11">
        <v>7.363816254416955</v>
      </c>
    </row>
    <row r="5" spans="1:6" x14ac:dyDescent="0.3">
      <c r="A5" s="12">
        <v>45232</v>
      </c>
      <c r="B5" s="13">
        <v>4103.4528671328644</v>
      </c>
      <c r="C5" s="13">
        <v>28.901265734265735</v>
      </c>
      <c r="D5" s="13">
        <v>29.072853146853156</v>
      </c>
      <c r="E5" s="14">
        <v>0.4</v>
      </c>
      <c r="F5" s="15">
        <v>7.3908741258741308</v>
      </c>
    </row>
    <row r="6" spans="1:6" x14ac:dyDescent="0.3">
      <c r="A6" s="12">
        <v>45233</v>
      </c>
      <c r="B6" s="13">
        <v>4241.8766666666652</v>
      </c>
      <c r="C6" s="13">
        <v>32.207350694444472</v>
      </c>
      <c r="D6" s="13">
        <v>28.339989583333342</v>
      </c>
      <c r="E6" s="14">
        <v>0.4</v>
      </c>
      <c r="F6" s="15">
        <v>7.3533333333333148</v>
      </c>
    </row>
    <row r="7" spans="1:6" x14ac:dyDescent="0.3">
      <c r="A7" s="12">
        <v>45234</v>
      </c>
      <c r="B7" s="13">
        <v>4302.8666666666686</v>
      </c>
      <c r="C7" s="13">
        <v>29.528909722222224</v>
      </c>
      <c r="D7" s="13">
        <v>23.456281249999979</v>
      </c>
      <c r="E7" s="14">
        <v>0.6</v>
      </c>
      <c r="F7" s="15">
        <v>7.3824305555555663</v>
      </c>
    </row>
    <row r="8" spans="1:6" x14ac:dyDescent="0.3">
      <c r="A8" s="12">
        <v>45235</v>
      </c>
      <c r="B8" s="13">
        <v>4054.3366666666639</v>
      </c>
      <c r="C8" s="13">
        <v>36.502149305555555</v>
      </c>
      <c r="D8" s="13">
        <v>29.075802083333315</v>
      </c>
      <c r="E8" s="14">
        <v>0.4</v>
      </c>
      <c r="F8" s="15">
        <v>7.3476041666666481</v>
      </c>
    </row>
    <row r="9" spans="1:6" x14ac:dyDescent="0.3">
      <c r="A9" s="12">
        <v>45236</v>
      </c>
      <c r="B9" s="13">
        <v>4036.0924999999975</v>
      </c>
      <c r="C9" s="13">
        <v>35.481708333333358</v>
      </c>
      <c r="D9" s="13">
        <v>31.800263888888896</v>
      </c>
      <c r="E9" s="14">
        <v>0.3</v>
      </c>
      <c r="F9" s="15">
        <v>7.3787499999999948</v>
      </c>
    </row>
    <row r="10" spans="1:6" x14ac:dyDescent="0.3">
      <c r="A10" s="12">
        <v>45237</v>
      </c>
      <c r="B10" s="13">
        <v>3939.0091666666631</v>
      </c>
      <c r="C10" s="13">
        <v>31.275850694444458</v>
      </c>
      <c r="D10" s="13">
        <v>21.405465277777775</v>
      </c>
      <c r="E10" s="35">
        <v>0.1</v>
      </c>
      <c r="F10" s="15">
        <v>7.4056944444444559</v>
      </c>
    </row>
    <row r="11" spans="1:6" x14ac:dyDescent="0.3">
      <c r="A11" s="12">
        <v>45238</v>
      </c>
      <c r="B11" s="13">
        <v>4213.5316666666649</v>
      </c>
      <c r="C11" s="13">
        <v>36.14516666666669</v>
      </c>
      <c r="D11" s="13">
        <v>21.923986111111113</v>
      </c>
      <c r="E11" s="17">
        <v>0.1</v>
      </c>
      <c r="F11" s="15">
        <v>7.2403819444444526</v>
      </c>
    </row>
    <row r="12" spans="1:6" x14ac:dyDescent="0.3">
      <c r="A12" s="12">
        <v>45239</v>
      </c>
      <c r="B12" s="13">
        <v>4093.744999999999</v>
      </c>
      <c r="C12" s="16">
        <v>36.953531249999997</v>
      </c>
      <c r="D12" s="13">
        <v>22.285569444444427</v>
      </c>
      <c r="E12" s="14">
        <v>0.1</v>
      </c>
      <c r="F12" s="15">
        <v>7.2239236111111058</v>
      </c>
    </row>
    <row r="13" spans="1:6" x14ac:dyDescent="0.3">
      <c r="A13" s="12">
        <v>45240</v>
      </c>
      <c r="B13" s="13">
        <v>4113.6691666666657</v>
      </c>
      <c r="C13" s="13">
        <v>31.538812499999988</v>
      </c>
      <c r="D13" s="13">
        <v>11.408368055555558</v>
      </c>
      <c r="E13" s="17">
        <v>0.1</v>
      </c>
      <c r="F13" s="15">
        <v>7.2651736111111029</v>
      </c>
    </row>
    <row r="14" spans="1:6" x14ac:dyDescent="0.3">
      <c r="A14" s="12">
        <v>45241</v>
      </c>
      <c r="B14" s="13">
        <v>4086.2216666666632</v>
      </c>
      <c r="C14" s="13">
        <v>35.123885416666667</v>
      </c>
      <c r="D14" s="13">
        <v>23.717694444444462</v>
      </c>
      <c r="E14" s="17">
        <v>0.1</v>
      </c>
      <c r="F14" s="15">
        <v>7.2445486111111101</v>
      </c>
    </row>
    <row r="15" spans="1:6" x14ac:dyDescent="0.3">
      <c r="A15" s="12">
        <v>45242</v>
      </c>
      <c r="B15" s="13">
        <v>4090.7433333333356</v>
      </c>
      <c r="C15" s="13">
        <v>32.882739583333326</v>
      </c>
      <c r="D15" s="13">
        <v>22.473659722222237</v>
      </c>
      <c r="E15" s="17">
        <v>0.1</v>
      </c>
      <c r="F15" s="15">
        <v>7.1874305555555713</v>
      </c>
    </row>
    <row r="16" spans="1:6" x14ac:dyDescent="0.3">
      <c r="A16" s="12">
        <v>45243</v>
      </c>
      <c r="B16" s="13">
        <v>4188.1175000000003</v>
      </c>
      <c r="C16" s="13">
        <v>30.554100694444465</v>
      </c>
      <c r="D16" s="18">
        <v>19.752656250000008</v>
      </c>
      <c r="E16" s="17">
        <v>0.1</v>
      </c>
      <c r="F16" s="15">
        <v>7.1295833333333309</v>
      </c>
    </row>
    <row r="17" spans="1:6" x14ac:dyDescent="0.3">
      <c r="A17" s="12">
        <v>45244</v>
      </c>
      <c r="B17" s="13">
        <v>4126.1549999999961</v>
      </c>
      <c r="C17" s="13">
        <v>35.310086805555585</v>
      </c>
      <c r="D17" s="13">
        <v>24.396430555555551</v>
      </c>
      <c r="E17" s="17">
        <v>0.2</v>
      </c>
      <c r="F17" s="15">
        <v>7.056666666666648</v>
      </c>
    </row>
    <row r="18" spans="1:6" x14ac:dyDescent="0.3">
      <c r="A18" s="12">
        <v>45245</v>
      </c>
      <c r="B18" s="13">
        <v>4145.9583333333312</v>
      </c>
      <c r="C18" s="13">
        <v>40.507881944444463</v>
      </c>
      <c r="D18" s="13">
        <v>33.710642361111098</v>
      </c>
      <c r="E18" s="17">
        <v>0.2</v>
      </c>
      <c r="F18" s="19">
        <v>7.0276388888888768</v>
      </c>
    </row>
    <row r="19" spans="1:6" x14ac:dyDescent="0.3">
      <c r="A19" s="12">
        <v>45246</v>
      </c>
      <c r="B19" s="13">
        <v>4171.197500000002</v>
      </c>
      <c r="C19" s="13">
        <v>37.182934027777804</v>
      </c>
      <c r="D19" s="13">
        <v>24.033940972222236</v>
      </c>
      <c r="E19" s="17">
        <v>0.1</v>
      </c>
      <c r="F19" s="15">
        <v>6.772395833333321</v>
      </c>
    </row>
    <row r="20" spans="1:6" x14ac:dyDescent="0.3">
      <c r="A20" s="12">
        <v>45247</v>
      </c>
      <c r="B20" s="20">
        <v>4081.572499999997</v>
      </c>
      <c r="C20" s="13">
        <v>33.774434027777787</v>
      </c>
      <c r="D20" s="13">
        <v>19.449204861111109</v>
      </c>
      <c r="E20" s="17">
        <v>0.1</v>
      </c>
      <c r="F20" s="15">
        <v>6.5645833333333163</v>
      </c>
    </row>
    <row r="21" spans="1:6" x14ac:dyDescent="0.3">
      <c r="A21" s="12">
        <v>45248</v>
      </c>
      <c r="B21" s="20">
        <v>4036.1441666666678</v>
      </c>
      <c r="C21" s="13">
        <v>37.890541666666692</v>
      </c>
      <c r="D21" s="13">
        <v>18.286170138888888</v>
      </c>
      <c r="E21" s="17">
        <v>0.1</v>
      </c>
      <c r="F21" s="15">
        <v>6.5229861111110949</v>
      </c>
    </row>
    <row r="22" spans="1:6" x14ac:dyDescent="0.3">
      <c r="A22" s="12">
        <v>45249</v>
      </c>
      <c r="B22" s="13">
        <v>3898.9691666666649</v>
      </c>
      <c r="C22" s="13">
        <v>32.656927083333329</v>
      </c>
      <c r="D22" s="21">
        <v>10.656048611111098</v>
      </c>
      <c r="E22" s="17">
        <v>0.2</v>
      </c>
      <c r="F22" s="15">
        <v>6.4462847222222557</v>
      </c>
    </row>
    <row r="23" spans="1:6" x14ac:dyDescent="0.3">
      <c r="A23" s="12">
        <v>45250</v>
      </c>
      <c r="B23" s="13">
        <v>4057.1314285714279</v>
      </c>
      <c r="C23" s="13">
        <v>31.954131868131885</v>
      </c>
      <c r="D23" s="22">
        <v>16.058604395604394</v>
      </c>
      <c r="E23" s="17">
        <v>0.2</v>
      </c>
      <c r="F23" s="15">
        <v>6.7574358974359043</v>
      </c>
    </row>
    <row r="24" spans="1:6" x14ac:dyDescent="0.3">
      <c r="A24" s="12">
        <v>45251</v>
      </c>
      <c r="B24" s="13">
        <v>4028.3340239043819</v>
      </c>
      <c r="C24" s="13">
        <v>33.064402390438261</v>
      </c>
      <c r="D24" s="23">
        <v>28.434812749003996</v>
      </c>
      <c r="E24" s="16">
        <v>1</v>
      </c>
      <c r="F24" s="15">
        <v>7.2173306772908221</v>
      </c>
    </row>
    <row r="25" spans="1:6" x14ac:dyDescent="0.3">
      <c r="A25" s="12">
        <v>45252</v>
      </c>
      <c r="B25" s="13">
        <v>4106.6507063197005</v>
      </c>
      <c r="C25" s="13">
        <v>34.029669144981426</v>
      </c>
      <c r="D25" s="16">
        <v>34.382743494423792</v>
      </c>
      <c r="E25" s="35">
        <v>5.5</v>
      </c>
      <c r="F25" s="15">
        <v>7.1187360594795441</v>
      </c>
    </row>
    <row r="26" spans="1:6" x14ac:dyDescent="0.3">
      <c r="A26" s="12">
        <v>45253</v>
      </c>
      <c r="B26" s="13">
        <v>4115.88084507042</v>
      </c>
      <c r="C26" s="13">
        <v>38.332225352112658</v>
      </c>
      <c r="D26" s="20">
        <v>30.838179577464814</v>
      </c>
      <c r="E26" s="14">
        <v>1.2</v>
      </c>
      <c r="F26" s="15">
        <v>7.2015492957746643</v>
      </c>
    </row>
    <row r="27" spans="1:6" x14ac:dyDescent="0.3">
      <c r="A27" s="12">
        <v>45254</v>
      </c>
      <c r="B27" s="13">
        <v>4134.0435555555559</v>
      </c>
      <c r="C27" s="13">
        <v>37.653370370370347</v>
      </c>
      <c r="D27" s="13">
        <v>28.850385185185203</v>
      </c>
      <c r="E27" s="24">
        <v>2.1</v>
      </c>
      <c r="F27" s="15">
        <v>7.4180000000000028</v>
      </c>
    </row>
    <row r="28" spans="1:6" x14ac:dyDescent="0.3">
      <c r="A28" s="12">
        <v>45255</v>
      </c>
      <c r="B28" s="13">
        <v>4049.2791666666626</v>
      </c>
      <c r="C28" s="13">
        <v>36.2036736111111</v>
      </c>
      <c r="D28" s="13">
        <v>17.491631944444443</v>
      </c>
      <c r="E28" s="14">
        <v>0.6</v>
      </c>
      <c r="F28" s="15">
        <v>6.5016319444444441</v>
      </c>
    </row>
    <row r="29" spans="1:6" x14ac:dyDescent="0.3">
      <c r="A29" s="12">
        <v>45256</v>
      </c>
      <c r="B29" s="13">
        <v>4089.0616666666629</v>
      </c>
      <c r="C29" s="13">
        <v>42.714423611111101</v>
      </c>
      <c r="D29" s="13">
        <v>24.266142361111108</v>
      </c>
      <c r="E29" s="14">
        <v>0.2</v>
      </c>
      <c r="F29" s="15">
        <v>5.1359027777777735</v>
      </c>
    </row>
    <row r="30" spans="1:6" x14ac:dyDescent="0.3">
      <c r="A30" s="12">
        <v>45257</v>
      </c>
      <c r="B30" s="13">
        <v>3893.0949295774672</v>
      </c>
      <c r="C30" s="13">
        <v>38.866760563380225</v>
      </c>
      <c r="D30" s="13">
        <v>17.370154929577478</v>
      </c>
      <c r="E30" s="14">
        <v>0.1</v>
      </c>
      <c r="F30" s="15">
        <v>6.5135563380281587</v>
      </c>
    </row>
    <row r="31" spans="1:6" x14ac:dyDescent="0.3">
      <c r="A31" s="12">
        <v>45258</v>
      </c>
      <c r="B31" s="13">
        <v>4059.4826277372249</v>
      </c>
      <c r="C31" s="13">
        <v>36.251105839416056</v>
      </c>
      <c r="D31" s="13">
        <v>25.762120437956202</v>
      </c>
      <c r="E31" s="14">
        <v>1.5</v>
      </c>
      <c r="F31" s="15">
        <v>7.8015328467153466</v>
      </c>
    </row>
    <row r="32" spans="1:6" x14ac:dyDescent="0.3">
      <c r="A32" s="12">
        <v>45259</v>
      </c>
      <c r="B32" s="21">
        <v>4257.4096551724106</v>
      </c>
      <c r="C32" s="13">
        <v>32.90757088122605</v>
      </c>
      <c r="D32" s="21">
        <v>19.981666666666655</v>
      </c>
      <c r="E32" s="14">
        <v>1.5</v>
      </c>
      <c r="F32" s="15">
        <v>7.8703065134099566</v>
      </c>
    </row>
    <row r="33" spans="1:6" x14ac:dyDescent="0.3">
      <c r="A33" s="12">
        <v>45260</v>
      </c>
      <c r="B33" s="21">
        <v>4006.8183333333322</v>
      </c>
      <c r="C33" s="13">
        <v>42.158017361111128</v>
      </c>
      <c r="D33" s="16">
        <v>23.552927083333334</v>
      </c>
      <c r="E33" s="14">
        <v>1.3</v>
      </c>
      <c r="F33" s="15">
        <v>7.7867361111111073</v>
      </c>
    </row>
    <row r="34" spans="1:6" x14ac:dyDescent="0.3">
      <c r="A34" s="25" t="s">
        <v>10</v>
      </c>
      <c r="B34" s="26">
        <f>SUM(B4:B33)</f>
        <v>122796.80633103198</v>
      </c>
      <c r="C34" s="27">
        <f>SUM(C4:C33)</f>
        <v>1042.5940865082805</v>
      </c>
      <c r="D34" s="27">
        <f>SUM(D4:D33)</f>
        <v>709.23396095376029</v>
      </c>
      <c r="E34" s="28">
        <f>SUM(E4:E33)</f>
        <v>19.400000000000002</v>
      </c>
      <c r="F34" s="29">
        <f>SUM(F4:F33)</f>
        <v>212.62681856398098</v>
      </c>
    </row>
    <row r="35" spans="1:6" ht="17" thickBot="1" x14ac:dyDescent="0.35">
      <c r="A35" s="30" t="s">
        <v>11</v>
      </c>
      <c r="B35" s="31">
        <f>B34/30</f>
        <v>4093.2268777010663</v>
      </c>
      <c r="C35" s="31">
        <f>C34/30</f>
        <v>34.753136216942686</v>
      </c>
      <c r="D35" s="31">
        <f>D34/30</f>
        <v>23.641132031792008</v>
      </c>
      <c r="E35" s="32">
        <f>E34/30</f>
        <v>0.64666666666666672</v>
      </c>
      <c r="F35" s="33">
        <f>F34/30</f>
        <v>7.0875606187993663</v>
      </c>
    </row>
  </sheetData>
  <mergeCells count="1">
    <mergeCell ref="A1:F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6"/>
  <sheetViews>
    <sheetView topLeftCell="A13" workbookViewId="0">
      <selection activeCell="K25" sqref="K25"/>
    </sheetView>
  </sheetViews>
  <sheetFormatPr defaultColWidth="9.1640625" defaultRowHeight="16.5" x14ac:dyDescent="0.3"/>
  <cols>
    <col min="1" max="1" width="36" style="34" customWidth="1"/>
    <col min="2" max="2" width="22" style="1" customWidth="1"/>
    <col min="3" max="3" width="16.4140625" style="1" customWidth="1"/>
    <col min="4" max="4" width="14.4140625" style="1" customWidth="1"/>
    <col min="5" max="5" width="10.1640625" style="1" customWidth="1"/>
    <col min="6" max="6" width="10.83203125" style="1" customWidth="1"/>
    <col min="7" max="16384" width="9.1640625" style="1"/>
  </cols>
  <sheetData>
    <row r="1" spans="1:6" ht="20" x14ac:dyDescent="0.3">
      <c r="A1" s="107" t="s">
        <v>16</v>
      </c>
      <c r="B1" s="107"/>
      <c r="C1" s="107"/>
      <c r="D1" s="107"/>
      <c r="E1" s="107"/>
      <c r="F1" s="107"/>
    </row>
    <row r="2" spans="1:6" ht="35" x14ac:dyDescent="0.3">
      <c r="A2" s="2" t="s">
        <v>1</v>
      </c>
      <c r="B2" s="3" t="s">
        <v>2</v>
      </c>
      <c r="C2" s="3" t="s">
        <v>3</v>
      </c>
      <c r="D2" s="3" t="s">
        <v>4</v>
      </c>
      <c r="E2" s="4" t="s">
        <v>5</v>
      </c>
      <c r="F2" s="2" t="s">
        <v>6</v>
      </c>
    </row>
    <row r="3" spans="1:6" ht="17" thickBot="1" x14ac:dyDescent="0.35">
      <c r="A3" s="5" t="s">
        <v>7</v>
      </c>
      <c r="B3" s="6"/>
      <c r="C3" s="6">
        <f>75*0.9</f>
        <v>67.5</v>
      </c>
      <c r="D3" s="6">
        <f>50*0.9</f>
        <v>45</v>
      </c>
      <c r="E3" s="6">
        <f>5*0.9</f>
        <v>4.5</v>
      </c>
      <c r="F3" s="7" t="s">
        <v>8</v>
      </c>
    </row>
    <row r="4" spans="1:6" x14ac:dyDescent="0.3">
      <c r="A4" s="8">
        <v>45200</v>
      </c>
      <c r="B4" s="9">
        <v>4184.4600000000019</v>
      </c>
      <c r="C4" s="10">
        <v>44.876062500000003</v>
      </c>
      <c r="D4" s="9">
        <v>12.131236111111114</v>
      </c>
      <c r="E4" s="10">
        <v>2</v>
      </c>
      <c r="F4" s="11">
        <v>7.5994791666666845</v>
      </c>
    </row>
    <row r="5" spans="1:6" x14ac:dyDescent="0.3">
      <c r="A5" s="12">
        <v>45201</v>
      </c>
      <c r="B5" s="13">
        <v>4176.329999999999</v>
      </c>
      <c r="C5" s="13">
        <v>42.708899305555555</v>
      </c>
      <c r="D5" s="13">
        <v>9.508611111111108</v>
      </c>
      <c r="E5" s="14">
        <v>1.4</v>
      </c>
      <c r="F5" s="15">
        <v>7.5124305555555457</v>
      </c>
    </row>
    <row r="6" spans="1:6" x14ac:dyDescent="0.3">
      <c r="A6" s="12">
        <v>45202</v>
      </c>
      <c r="B6" s="13">
        <v>4153.4625000000005</v>
      </c>
      <c r="C6" s="13">
        <v>47.386722222222176</v>
      </c>
      <c r="D6" s="13">
        <v>14.170309027777778</v>
      </c>
      <c r="E6" s="14">
        <v>0.1</v>
      </c>
      <c r="F6" s="15">
        <v>7.6422916666666758</v>
      </c>
    </row>
    <row r="7" spans="1:6" x14ac:dyDescent="0.3">
      <c r="A7" s="12">
        <v>45203</v>
      </c>
      <c r="B7" s="13">
        <v>4175.3166666666666</v>
      </c>
      <c r="C7" s="13">
        <v>47.942229166666664</v>
      </c>
      <c r="D7" s="13">
        <v>13.472343750000011</v>
      </c>
      <c r="E7" s="14">
        <v>0.1</v>
      </c>
      <c r="F7" s="15">
        <v>7.9237847222222495</v>
      </c>
    </row>
    <row r="8" spans="1:6" x14ac:dyDescent="0.3">
      <c r="A8" s="12">
        <v>45204</v>
      </c>
      <c r="B8" s="13">
        <v>4199.8999999999996</v>
      </c>
      <c r="C8" s="13">
        <v>43.93467361111113</v>
      </c>
      <c r="D8" s="13">
        <v>9.6820520833333337</v>
      </c>
      <c r="E8" s="14">
        <v>0.1</v>
      </c>
      <c r="F8" s="15">
        <v>8.1314930555555804</v>
      </c>
    </row>
    <row r="9" spans="1:6" x14ac:dyDescent="0.3">
      <c r="A9" s="12">
        <v>45205</v>
      </c>
      <c r="B9" s="13">
        <v>4151.7033333333293</v>
      </c>
      <c r="C9" s="13">
        <v>43.421340277777773</v>
      </c>
      <c r="D9" s="13">
        <v>9.2247361111111079</v>
      </c>
      <c r="E9" s="14">
        <v>0.1</v>
      </c>
      <c r="F9" s="15">
        <v>8.1780902777777804</v>
      </c>
    </row>
    <row r="10" spans="1:6" x14ac:dyDescent="0.3">
      <c r="A10" s="12">
        <v>45206</v>
      </c>
      <c r="B10" s="13">
        <v>4125.008333333335</v>
      </c>
      <c r="C10" s="13">
        <v>43.49601041666665</v>
      </c>
      <c r="D10" s="13">
        <v>13.375649305555562</v>
      </c>
      <c r="E10" s="35">
        <v>0.1</v>
      </c>
      <c r="F10" s="15">
        <v>8.2876041666666307</v>
      </c>
    </row>
    <row r="11" spans="1:6" x14ac:dyDescent="0.3">
      <c r="A11" s="12">
        <v>45207</v>
      </c>
      <c r="B11" s="13">
        <v>4190.5774999999985</v>
      </c>
      <c r="C11" s="13">
        <v>44.804562499999996</v>
      </c>
      <c r="D11" s="13">
        <v>13.087468750000001</v>
      </c>
      <c r="E11" s="17">
        <v>0.1</v>
      </c>
      <c r="F11" s="15">
        <v>8.3117361111110899</v>
      </c>
    </row>
    <row r="12" spans="1:6" x14ac:dyDescent="0.3">
      <c r="A12" s="12">
        <v>45208</v>
      </c>
      <c r="B12" s="13">
        <v>3915.1125000000002</v>
      </c>
      <c r="C12" s="16">
        <v>44.556559027777823</v>
      </c>
      <c r="D12" s="13">
        <v>8.5479548611111031</v>
      </c>
      <c r="E12" s="14">
        <v>0.1</v>
      </c>
      <c r="F12" s="15">
        <v>8.3893749999999869</v>
      </c>
    </row>
    <row r="13" spans="1:6" x14ac:dyDescent="0.3">
      <c r="A13" s="12">
        <v>45209</v>
      </c>
      <c r="B13" s="13">
        <v>4131.2991666666649</v>
      </c>
      <c r="C13" s="13">
        <v>40.392972222222213</v>
      </c>
      <c r="D13" s="13">
        <v>7.1583263888888853</v>
      </c>
      <c r="E13" s="17">
        <v>0.1</v>
      </c>
      <c r="F13" s="15">
        <v>8.4140972222222423</v>
      </c>
    </row>
    <row r="14" spans="1:6" x14ac:dyDescent="0.3">
      <c r="A14" s="12">
        <v>45210</v>
      </c>
      <c r="B14" s="13">
        <v>4130.8516666666656</v>
      </c>
      <c r="C14" s="13">
        <v>41.382524305555563</v>
      </c>
      <c r="D14" s="13">
        <v>8.8021041666666697</v>
      </c>
      <c r="E14" s="17">
        <v>0.1</v>
      </c>
      <c r="F14" s="15">
        <v>8.3630208333333744</v>
      </c>
    </row>
    <row r="15" spans="1:6" x14ac:dyDescent="0.3">
      <c r="A15" s="12">
        <v>45211</v>
      </c>
      <c r="B15" s="13">
        <v>4275.3683333333292</v>
      </c>
      <c r="C15" s="13">
        <v>42.298250000000031</v>
      </c>
      <c r="D15" s="13">
        <v>9.5658645833333296</v>
      </c>
      <c r="E15" s="17">
        <v>0.1</v>
      </c>
      <c r="F15" s="15">
        <v>8.3677430555555699</v>
      </c>
    </row>
    <row r="16" spans="1:6" x14ac:dyDescent="0.3">
      <c r="A16" s="12">
        <v>45212</v>
      </c>
      <c r="B16" s="13">
        <v>4227.1283333333349</v>
      </c>
      <c r="C16" s="13">
        <v>34.334267361111102</v>
      </c>
      <c r="D16" s="18">
        <v>5.8377673611111085</v>
      </c>
      <c r="E16" s="17">
        <v>0.1</v>
      </c>
      <c r="F16" s="15">
        <v>7.9434375000000115</v>
      </c>
    </row>
    <row r="17" spans="1:6" x14ac:dyDescent="0.3">
      <c r="A17" s="12">
        <v>45213</v>
      </c>
      <c r="B17" s="13">
        <v>4298.0641666666688</v>
      </c>
      <c r="C17" s="13">
        <v>30.602197916666665</v>
      </c>
      <c r="D17" s="13">
        <v>9.2076979166666728</v>
      </c>
      <c r="E17" s="17">
        <v>0.1</v>
      </c>
      <c r="F17" s="15">
        <v>7.3850694444444462</v>
      </c>
    </row>
    <row r="18" spans="1:6" x14ac:dyDescent="0.3">
      <c r="A18" s="12">
        <v>45214</v>
      </c>
      <c r="B18" s="13">
        <v>4161.1058333333322</v>
      </c>
      <c r="C18" s="13">
        <v>37.408427083333365</v>
      </c>
      <c r="D18" s="13">
        <v>13.761954861111102</v>
      </c>
      <c r="E18" s="17">
        <v>0.1</v>
      </c>
      <c r="F18" s="19">
        <v>7.3174652777777469</v>
      </c>
    </row>
    <row r="19" spans="1:6" x14ac:dyDescent="0.3">
      <c r="A19" s="12">
        <v>45215</v>
      </c>
      <c r="B19" s="13">
        <v>4351.5941666666686</v>
      </c>
      <c r="C19" s="13">
        <v>24.423475694444456</v>
      </c>
      <c r="D19" s="13">
        <v>3.6050902777777765</v>
      </c>
      <c r="E19" s="17">
        <v>0.1</v>
      </c>
      <c r="F19" s="15">
        <v>7.3544444444444537</v>
      </c>
    </row>
    <row r="20" spans="1:6" x14ac:dyDescent="0.3">
      <c r="A20" s="12">
        <v>45216</v>
      </c>
      <c r="B20" s="20">
        <v>4216.0274999999992</v>
      </c>
      <c r="C20" s="13">
        <v>26.360604166666675</v>
      </c>
      <c r="D20" s="13">
        <v>3.5715347222222267</v>
      </c>
      <c r="E20" s="17">
        <v>0.1</v>
      </c>
      <c r="F20" s="15">
        <v>7.262743055555557</v>
      </c>
    </row>
    <row r="21" spans="1:6" x14ac:dyDescent="0.3">
      <c r="A21" s="12">
        <v>45217</v>
      </c>
      <c r="B21" s="20">
        <v>4202.0858333333344</v>
      </c>
      <c r="C21" s="13">
        <v>30.182392361111098</v>
      </c>
      <c r="D21" s="13">
        <v>6.2059270833333295</v>
      </c>
      <c r="E21" s="17">
        <v>0.1</v>
      </c>
      <c r="F21" s="15">
        <v>7.2049305555555572</v>
      </c>
    </row>
    <row r="22" spans="1:6" x14ac:dyDescent="0.3">
      <c r="A22" s="12">
        <v>45218</v>
      </c>
      <c r="B22" s="13">
        <v>4199.6766666666708</v>
      </c>
      <c r="C22" s="13">
        <v>39.804079861111134</v>
      </c>
      <c r="D22" s="21">
        <v>13.368197916666668</v>
      </c>
      <c r="E22" s="17">
        <v>0.1</v>
      </c>
      <c r="F22" s="15">
        <v>7.229236111111125</v>
      </c>
    </row>
    <row r="23" spans="1:6" x14ac:dyDescent="0.3">
      <c r="A23" s="12">
        <v>45219</v>
      </c>
      <c r="B23" s="13">
        <v>4139.55</v>
      </c>
      <c r="C23" s="13">
        <v>35.519173611111142</v>
      </c>
      <c r="D23" s="22">
        <v>14.426527777777771</v>
      </c>
      <c r="E23" s="17">
        <v>0.1</v>
      </c>
      <c r="F23" s="15">
        <v>7.1996875000000085</v>
      </c>
    </row>
    <row r="24" spans="1:6" x14ac:dyDescent="0.3">
      <c r="A24" s="12">
        <v>45220</v>
      </c>
      <c r="B24" s="13">
        <v>4221.3508333333348</v>
      </c>
      <c r="C24" s="13">
        <v>37.039687499999978</v>
      </c>
      <c r="D24" s="23">
        <v>22.396486111111134</v>
      </c>
      <c r="E24" s="14">
        <v>0.1</v>
      </c>
      <c r="F24" s="15">
        <v>7.3068055555555516</v>
      </c>
    </row>
    <row r="25" spans="1:6" x14ac:dyDescent="0.3">
      <c r="A25" s="12">
        <v>45221</v>
      </c>
      <c r="B25" s="13">
        <v>4166.007499999997</v>
      </c>
      <c r="C25" s="13">
        <v>36.306354166666686</v>
      </c>
      <c r="D25" s="16">
        <v>21.987159722222216</v>
      </c>
      <c r="E25" s="35">
        <v>0.1</v>
      </c>
      <c r="F25" s="15">
        <v>7.3984375000000382</v>
      </c>
    </row>
    <row r="26" spans="1:6" x14ac:dyDescent="0.3">
      <c r="A26" s="12">
        <v>45222</v>
      </c>
      <c r="B26" s="13">
        <v>3948.0641666666679</v>
      </c>
      <c r="C26" s="13">
        <v>27.599291666666659</v>
      </c>
      <c r="D26" s="20">
        <v>16.397559027777785</v>
      </c>
      <c r="E26" s="14">
        <v>0.1</v>
      </c>
      <c r="F26" s="15">
        <v>7.4938194444444424</v>
      </c>
    </row>
    <row r="27" spans="1:6" x14ac:dyDescent="0.3">
      <c r="A27" s="12">
        <v>45223</v>
      </c>
      <c r="B27" s="13">
        <v>4238.7825000000012</v>
      </c>
      <c r="C27" s="13">
        <v>26.548795138888877</v>
      </c>
      <c r="D27" s="13">
        <v>14.968315972222213</v>
      </c>
      <c r="E27" s="24">
        <v>0.1</v>
      </c>
      <c r="F27" s="15">
        <v>7.4092708333333075</v>
      </c>
    </row>
    <row r="28" spans="1:6" x14ac:dyDescent="0.3">
      <c r="A28" s="12">
        <v>45224</v>
      </c>
      <c r="B28" s="13">
        <v>4250.7816666666668</v>
      </c>
      <c r="C28" s="13">
        <v>28.535562499999994</v>
      </c>
      <c r="D28" s="13">
        <v>15.167368055555556</v>
      </c>
      <c r="E28" s="14">
        <v>0.1</v>
      </c>
      <c r="F28" s="15">
        <v>7.2866319444444496</v>
      </c>
    </row>
    <row r="29" spans="1:6" x14ac:dyDescent="0.3">
      <c r="A29" s="12">
        <v>45225</v>
      </c>
      <c r="B29" s="13">
        <v>4231.8183333333327</v>
      </c>
      <c r="C29" s="13">
        <v>35.46847916666669</v>
      </c>
      <c r="D29" s="13">
        <v>18.114798611111109</v>
      </c>
      <c r="E29" s="14">
        <v>0.2</v>
      </c>
      <c r="F29" s="15">
        <v>7.3204166666666701</v>
      </c>
    </row>
    <row r="30" spans="1:6" x14ac:dyDescent="0.3">
      <c r="A30" s="12">
        <v>45226</v>
      </c>
      <c r="B30" s="13">
        <v>4155.2958333333299</v>
      </c>
      <c r="C30" s="13">
        <v>43.595774305555537</v>
      </c>
      <c r="D30" s="13">
        <v>23.536166666666688</v>
      </c>
      <c r="E30" s="14">
        <v>0.2</v>
      </c>
      <c r="F30" s="15">
        <v>7.3103819444444316</v>
      </c>
    </row>
    <row r="31" spans="1:6" x14ac:dyDescent="0.3">
      <c r="A31" s="12">
        <v>45227</v>
      </c>
      <c r="B31" s="13">
        <v>4255.6733333333323</v>
      </c>
      <c r="C31" s="13">
        <v>31.402774305555582</v>
      </c>
      <c r="D31" s="13">
        <v>16.072045138888878</v>
      </c>
      <c r="E31" s="14">
        <v>0.1</v>
      </c>
      <c r="F31" s="15">
        <v>7.216284722222257</v>
      </c>
    </row>
    <row r="32" spans="1:6" x14ac:dyDescent="0.3">
      <c r="A32" s="12">
        <v>45228</v>
      </c>
      <c r="B32" s="21">
        <v>4215.1183333333329</v>
      </c>
      <c r="C32" s="13">
        <v>32.041430555555564</v>
      </c>
      <c r="D32" s="21">
        <v>15.120086805555555</v>
      </c>
      <c r="E32" s="14">
        <v>0.1</v>
      </c>
      <c r="F32" s="15">
        <v>7.3590972222222364</v>
      </c>
    </row>
    <row r="33" spans="1:6" x14ac:dyDescent="0.3">
      <c r="A33" s="12">
        <v>45229</v>
      </c>
      <c r="B33" s="21">
        <v>4115.2441666666673</v>
      </c>
      <c r="C33" s="13">
        <v>26.94199999999999</v>
      </c>
      <c r="D33" s="16">
        <v>12.205343750000001</v>
      </c>
      <c r="E33" s="14">
        <v>0.2</v>
      </c>
      <c r="F33" s="15">
        <v>7.4155208333333666</v>
      </c>
    </row>
    <row r="34" spans="1:6" x14ac:dyDescent="0.3">
      <c r="A34" s="12">
        <v>45230</v>
      </c>
      <c r="B34" s="13">
        <v>4189.5333333333301</v>
      </c>
      <c r="C34" s="13">
        <v>22.478597222222223</v>
      </c>
      <c r="D34" s="16">
        <v>2.8233263888888951</v>
      </c>
      <c r="E34" s="14">
        <v>0.2</v>
      </c>
      <c r="F34" s="15">
        <v>7.4337152777778028</v>
      </c>
    </row>
    <row r="35" spans="1:6" x14ac:dyDescent="0.3">
      <c r="A35" s="25" t="s">
        <v>10</v>
      </c>
      <c r="B35" s="26">
        <f>SUM(B4:B34)</f>
        <v>129592.29249999997</v>
      </c>
      <c r="C35" s="27">
        <f>SUM(C4:C34)</f>
        <v>1133.7941701388891</v>
      </c>
      <c r="D35" s="27">
        <f>SUM(D4:D34)</f>
        <v>377.50001041666673</v>
      </c>
      <c r="E35" s="28">
        <f>SUM(E4:E34)</f>
        <v>6.699999999999994</v>
      </c>
      <c r="F35" s="29">
        <f>SUM(F4:F34)</f>
        <v>236.96854166666685</v>
      </c>
    </row>
    <row r="36" spans="1:6" ht="17" thickBot="1" x14ac:dyDescent="0.35">
      <c r="A36" s="30" t="s">
        <v>11</v>
      </c>
      <c r="B36" s="31">
        <f>B35/30</f>
        <v>4319.7430833333319</v>
      </c>
      <c r="C36" s="31">
        <f>C35/30</f>
        <v>37.793139004629637</v>
      </c>
      <c r="D36" s="31">
        <f>D35/30</f>
        <v>12.583333680555558</v>
      </c>
      <c r="E36" s="32">
        <f>E35/30</f>
        <v>0.22333333333333313</v>
      </c>
      <c r="F36" s="33">
        <f>F35/30</f>
        <v>7.8989513888888947</v>
      </c>
    </row>
  </sheetData>
  <mergeCells count="1">
    <mergeCell ref="A1:F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35"/>
  <sheetViews>
    <sheetView topLeftCell="A16" workbookViewId="0">
      <selection activeCell="A16" sqref="A16"/>
    </sheetView>
  </sheetViews>
  <sheetFormatPr defaultColWidth="9.1640625" defaultRowHeight="16.5" x14ac:dyDescent="0.3"/>
  <cols>
    <col min="1" max="1" width="36" style="34" customWidth="1"/>
    <col min="2" max="2" width="22" style="1" customWidth="1"/>
    <col min="3" max="3" width="16.4140625" style="1" customWidth="1"/>
    <col min="4" max="4" width="14.4140625" style="1" customWidth="1"/>
    <col min="5" max="5" width="10.1640625" style="1" customWidth="1"/>
    <col min="6" max="6" width="10.83203125" style="1" customWidth="1"/>
    <col min="7" max="16384" width="9.1640625" style="1"/>
  </cols>
  <sheetData>
    <row r="1" spans="1:6" ht="20" x14ac:dyDescent="0.3">
      <c r="A1" s="107" t="s">
        <v>17</v>
      </c>
      <c r="B1" s="107"/>
      <c r="C1" s="107"/>
      <c r="D1" s="107"/>
      <c r="E1" s="107"/>
      <c r="F1" s="107"/>
    </row>
    <row r="2" spans="1:6" ht="35" x14ac:dyDescent="0.3">
      <c r="A2" s="2" t="s">
        <v>1</v>
      </c>
      <c r="B2" s="3" t="s">
        <v>2</v>
      </c>
      <c r="C2" s="3" t="s">
        <v>3</v>
      </c>
      <c r="D2" s="3" t="s">
        <v>4</v>
      </c>
      <c r="E2" s="4" t="s">
        <v>5</v>
      </c>
      <c r="F2" s="2" t="s">
        <v>6</v>
      </c>
    </row>
    <row r="3" spans="1:6" ht="17" thickBot="1" x14ac:dyDescent="0.35">
      <c r="A3" s="5" t="s">
        <v>7</v>
      </c>
      <c r="B3" s="6"/>
      <c r="C3" s="6">
        <f>75*0.9</f>
        <v>67.5</v>
      </c>
      <c r="D3" s="6">
        <f>50*0.9</f>
        <v>45</v>
      </c>
      <c r="E3" s="6">
        <f>5*0.9</f>
        <v>4.5</v>
      </c>
      <c r="F3" s="7" t="s">
        <v>8</v>
      </c>
    </row>
    <row r="4" spans="1:6" x14ac:dyDescent="0.3">
      <c r="A4" s="8">
        <v>45170</v>
      </c>
      <c r="B4" s="9">
        <v>4070.5258333333331</v>
      </c>
      <c r="C4" s="10">
        <v>31.414048611111113</v>
      </c>
      <c r="D4" s="9">
        <v>16.910909722222225</v>
      </c>
      <c r="E4" s="36">
        <v>0.1</v>
      </c>
      <c r="F4" s="11">
        <v>8.4499999999999993</v>
      </c>
    </row>
    <row r="5" spans="1:6" x14ac:dyDescent="0.3">
      <c r="A5" s="12">
        <v>45171</v>
      </c>
      <c r="B5" s="13">
        <v>3807.3541666666652</v>
      </c>
      <c r="C5" s="13">
        <v>35.052534722222248</v>
      </c>
      <c r="D5" s="13">
        <v>20.986618055555553</v>
      </c>
      <c r="E5" s="14">
        <v>0.1</v>
      </c>
      <c r="F5" s="15">
        <v>8.68</v>
      </c>
    </row>
    <row r="6" spans="1:6" x14ac:dyDescent="0.3">
      <c r="A6" s="37">
        <v>45172</v>
      </c>
      <c r="B6" s="13">
        <v>3781.2341666666703</v>
      </c>
      <c r="C6" s="13">
        <v>37.402774305555546</v>
      </c>
      <c r="D6" s="13">
        <v>21.99505555555556</v>
      </c>
      <c r="E6" s="14">
        <v>0.1</v>
      </c>
      <c r="F6" s="15">
        <v>8.68</v>
      </c>
    </row>
    <row r="7" spans="1:6" x14ac:dyDescent="0.3">
      <c r="A7" s="12">
        <v>45173</v>
      </c>
      <c r="B7" s="13">
        <v>3895.9208333333313</v>
      </c>
      <c r="C7" s="13">
        <v>36.886499999999998</v>
      </c>
      <c r="D7" s="13">
        <v>18.8</v>
      </c>
      <c r="E7" s="14">
        <v>0.2</v>
      </c>
      <c r="F7" s="15">
        <v>8.7100000000000009</v>
      </c>
    </row>
    <row r="8" spans="1:6" x14ac:dyDescent="0.3">
      <c r="A8" s="37">
        <v>45174</v>
      </c>
      <c r="B8" s="13">
        <v>4027.4133333333316</v>
      </c>
      <c r="C8" s="13">
        <v>36.872190972222207</v>
      </c>
      <c r="D8" s="13">
        <v>17.78286111111111</v>
      </c>
      <c r="E8" s="14">
        <v>0.2</v>
      </c>
      <c r="F8" s="15">
        <v>8.64</v>
      </c>
    </row>
    <row r="9" spans="1:6" x14ac:dyDescent="0.3">
      <c r="A9" s="12">
        <v>45175</v>
      </c>
      <c r="B9" s="13">
        <v>4136.2916666666661</v>
      </c>
      <c r="C9" s="13">
        <v>31.34369791666667</v>
      </c>
      <c r="D9" s="13">
        <v>15.438819444444448</v>
      </c>
      <c r="E9" s="14">
        <v>0.2</v>
      </c>
      <c r="F9" s="15">
        <v>8.4499999999999993</v>
      </c>
    </row>
    <row r="10" spans="1:6" x14ac:dyDescent="0.3">
      <c r="A10" s="37">
        <v>45176</v>
      </c>
      <c r="B10" s="13">
        <v>4067.2325000000037</v>
      </c>
      <c r="C10" s="13">
        <v>28.37565624999997</v>
      </c>
      <c r="D10" s="13">
        <v>14.643590277777776</v>
      </c>
      <c r="E10" s="14">
        <v>0.1</v>
      </c>
      <c r="F10" s="15">
        <v>8.36</v>
      </c>
    </row>
    <row r="11" spans="1:6" x14ac:dyDescent="0.3">
      <c r="A11" s="12">
        <v>45177</v>
      </c>
      <c r="B11" s="13">
        <v>4100.9058333333314</v>
      </c>
      <c r="C11" s="13">
        <v>32.896732638888871</v>
      </c>
      <c r="D11" s="13">
        <v>17.334645833333322</v>
      </c>
      <c r="E11" s="14">
        <v>0.1</v>
      </c>
      <c r="F11" s="15">
        <v>8.4499999999999993</v>
      </c>
    </row>
    <row r="12" spans="1:6" x14ac:dyDescent="0.3">
      <c r="A12" s="37">
        <v>45178</v>
      </c>
      <c r="B12" s="13">
        <v>4139.0075000000006</v>
      </c>
      <c r="C12" s="16">
        <v>40.881784722222193</v>
      </c>
      <c r="D12" s="13">
        <v>23.285715277777769</v>
      </c>
      <c r="E12" s="14">
        <v>0.1</v>
      </c>
      <c r="F12" s="15">
        <v>8.42</v>
      </c>
    </row>
    <row r="13" spans="1:6" x14ac:dyDescent="0.3">
      <c r="A13" s="12">
        <v>45179</v>
      </c>
      <c r="B13" s="13">
        <v>4008.7066666666651</v>
      </c>
      <c r="C13" s="13">
        <v>40.037729166666708</v>
      </c>
      <c r="D13" s="13">
        <v>20.784784722222227</v>
      </c>
      <c r="E13" s="14">
        <v>0.1</v>
      </c>
      <c r="F13" s="15">
        <v>8.39</v>
      </c>
    </row>
    <row r="14" spans="1:6" x14ac:dyDescent="0.3">
      <c r="A14" s="37">
        <v>45180</v>
      </c>
      <c r="B14" s="13">
        <v>4001.7233333333324</v>
      </c>
      <c r="C14" s="13">
        <v>37.001743055555522</v>
      </c>
      <c r="D14" s="13">
        <v>18.162371527777779</v>
      </c>
      <c r="E14" s="14">
        <v>0.1</v>
      </c>
      <c r="F14" s="15">
        <v>8.52</v>
      </c>
    </row>
    <row r="15" spans="1:6" x14ac:dyDescent="0.3">
      <c r="A15" s="12">
        <v>45181</v>
      </c>
      <c r="B15" s="13">
        <v>4159.8266666666677</v>
      </c>
      <c r="C15" s="13">
        <v>38.418031249999999</v>
      </c>
      <c r="D15" s="13">
        <v>20.726909722222228</v>
      </c>
      <c r="E15" s="14">
        <v>0.1</v>
      </c>
      <c r="F15" s="15">
        <v>8.5482291666666335</v>
      </c>
    </row>
    <row r="16" spans="1:6" x14ac:dyDescent="0.3">
      <c r="A16" s="37">
        <v>45182</v>
      </c>
      <c r="B16" s="13">
        <v>4139.2233333333297</v>
      </c>
      <c r="C16" s="13">
        <v>35.59051041666666</v>
      </c>
      <c r="D16" s="18">
        <v>18.605663194444453</v>
      </c>
      <c r="E16" s="14">
        <v>0.1</v>
      </c>
      <c r="F16" s="15">
        <v>8.4021180555555581</v>
      </c>
    </row>
    <row r="17" spans="1:6" x14ac:dyDescent="0.3">
      <c r="A17" s="12">
        <v>45183</v>
      </c>
      <c r="B17" s="13">
        <v>4145.8066666666655</v>
      </c>
      <c r="C17" s="13">
        <v>37.012805555555566</v>
      </c>
      <c r="D17" s="13">
        <v>20.192999999999994</v>
      </c>
      <c r="E17" s="14">
        <v>0.1</v>
      </c>
      <c r="F17" s="15">
        <v>8.3205902777777698</v>
      </c>
    </row>
    <row r="18" spans="1:6" x14ac:dyDescent="0.3">
      <c r="A18" s="37">
        <v>45184</v>
      </c>
      <c r="B18" s="13">
        <v>4148.1499999999942</v>
      </c>
      <c r="C18" s="13">
        <v>40.035326388888933</v>
      </c>
      <c r="D18" s="13">
        <v>20.262781250000007</v>
      </c>
      <c r="E18" s="14">
        <v>0.1</v>
      </c>
      <c r="F18" s="19">
        <v>8.2524305555555557</v>
      </c>
    </row>
    <row r="19" spans="1:6" x14ac:dyDescent="0.3">
      <c r="A19" s="12">
        <v>45185</v>
      </c>
      <c r="B19" s="13">
        <v>4117.3441666666649</v>
      </c>
      <c r="C19" s="13">
        <v>42.231989583333331</v>
      </c>
      <c r="D19" s="13">
        <v>19.414326388888892</v>
      </c>
      <c r="E19" s="14">
        <v>0.1</v>
      </c>
      <c r="F19" s="15">
        <v>8.2702777777777747</v>
      </c>
    </row>
    <row r="20" spans="1:6" x14ac:dyDescent="0.3">
      <c r="A20" s="37">
        <v>45186</v>
      </c>
      <c r="B20" s="20">
        <v>4081.6233333333339</v>
      </c>
      <c r="C20" s="13">
        <v>35.168743055555552</v>
      </c>
      <c r="D20" s="13">
        <v>13.947319444444448</v>
      </c>
      <c r="E20" s="14">
        <v>0.1</v>
      </c>
      <c r="F20" s="15">
        <v>8.3117361111111006</v>
      </c>
    </row>
    <row r="21" spans="1:6" x14ac:dyDescent="0.3">
      <c r="A21" s="12">
        <v>45187</v>
      </c>
      <c r="B21" s="20">
        <v>4099.3216666666676</v>
      </c>
      <c r="C21" s="13">
        <v>41.124586805555538</v>
      </c>
      <c r="D21" s="13">
        <v>18.652374999999992</v>
      </c>
      <c r="E21" s="14">
        <v>0.1</v>
      </c>
      <c r="F21" s="15">
        <v>8.1584374999999945</v>
      </c>
    </row>
    <row r="22" spans="1:6" x14ac:dyDescent="0.3">
      <c r="A22" s="37">
        <v>45188</v>
      </c>
      <c r="B22" s="13">
        <v>4184.5491666666621</v>
      </c>
      <c r="C22" s="13">
        <v>37.06846874999998</v>
      </c>
      <c r="D22" s="21">
        <v>15.687968750000014</v>
      </c>
      <c r="E22" s="14">
        <v>0.1</v>
      </c>
      <c r="F22" s="15">
        <v>8.0872569444444267</v>
      </c>
    </row>
    <row r="23" spans="1:6" x14ac:dyDescent="0.3">
      <c r="A23" s="12">
        <v>45189</v>
      </c>
      <c r="B23" s="13">
        <v>4152.1099999999969</v>
      </c>
      <c r="C23" s="13">
        <v>51.073475694444411</v>
      </c>
      <c r="D23" s="22">
        <v>22.647222222222233</v>
      </c>
      <c r="E23" s="14">
        <v>0.2</v>
      </c>
      <c r="F23" s="15">
        <v>8.1060416666666946</v>
      </c>
    </row>
    <row r="24" spans="1:6" x14ac:dyDescent="0.3">
      <c r="A24" s="37">
        <v>45190</v>
      </c>
      <c r="B24" s="13">
        <v>4103.7050000000027</v>
      </c>
      <c r="C24" s="13">
        <v>46.286802083333313</v>
      </c>
      <c r="D24" s="23">
        <v>20.576118055555547</v>
      </c>
      <c r="E24" s="14">
        <v>0.1</v>
      </c>
      <c r="F24" s="15">
        <v>8.2075694444444522</v>
      </c>
    </row>
    <row r="25" spans="1:6" x14ac:dyDescent="0.3">
      <c r="A25" s="12">
        <v>45191</v>
      </c>
      <c r="B25" s="13">
        <v>4204.7374999999975</v>
      </c>
      <c r="C25" s="13">
        <v>34.168833333333311</v>
      </c>
      <c r="D25" s="16">
        <v>11.962513888888884</v>
      </c>
      <c r="E25" s="14">
        <v>0.1</v>
      </c>
      <c r="F25" s="15">
        <v>8.4704861111111391</v>
      </c>
    </row>
    <row r="26" spans="1:6" x14ac:dyDescent="0.3">
      <c r="A26" s="37">
        <v>45192</v>
      </c>
      <c r="B26" s="13">
        <v>4165.2041666666646</v>
      </c>
      <c r="C26" s="13">
        <v>49.961059027777772</v>
      </c>
      <c r="D26" s="20">
        <v>21.523892361111123</v>
      </c>
      <c r="E26" s="14">
        <v>0.1</v>
      </c>
      <c r="F26" s="15">
        <v>8.3819097222222183</v>
      </c>
    </row>
    <row r="27" spans="1:6" x14ac:dyDescent="0.3">
      <c r="A27" s="12">
        <v>45193</v>
      </c>
      <c r="B27" s="13">
        <v>4173.5266666666694</v>
      </c>
      <c r="C27" s="13">
        <v>47.771697916666618</v>
      </c>
      <c r="D27" s="13">
        <v>19.223541666666655</v>
      </c>
      <c r="E27" s="14">
        <v>0.1</v>
      </c>
      <c r="F27" s="15">
        <v>8.2994444444444238</v>
      </c>
    </row>
    <row r="28" spans="1:6" x14ac:dyDescent="0.3">
      <c r="A28" s="37">
        <v>45194</v>
      </c>
      <c r="B28" s="13">
        <v>4329.5775000000012</v>
      </c>
      <c r="C28" s="13">
        <v>36.65343750000001</v>
      </c>
      <c r="D28" s="13">
        <v>11.345006944444449</v>
      </c>
      <c r="E28" s="14">
        <v>0.1</v>
      </c>
      <c r="F28" s="15">
        <v>8.4414236111111265</v>
      </c>
    </row>
    <row r="29" spans="1:6" x14ac:dyDescent="0.3">
      <c r="A29" s="12">
        <v>45195</v>
      </c>
      <c r="B29" s="13">
        <v>4254.8191666666644</v>
      </c>
      <c r="C29" s="13">
        <v>38.863885416666683</v>
      </c>
      <c r="D29" s="13">
        <v>13.161225694444447</v>
      </c>
      <c r="E29" s="14">
        <v>0.2</v>
      </c>
      <c r="F29" s="15">
        <v>8.5074305555555476</v>
      </c>
    </row>
    <row r="30" spans="1:6" x14ac:dyDescent="0.3">
      <c r="A30" s="37">
        <v>45196</v>
      </c>
      <c r="B30" s="13">
        <v>4205.2424999999994</v>
      </c>
      <c r="C30" s="13">
        <v>39.819031249999988</v>
      </c>
      <c r="D30" s="13">
        <v>14.135194444444439</v>
      </c>
      <c r="E30" s="14">
        <v>0.1</v>
      </c>
      <c r="F30" s="15">
        <v>8.454548611111127</v>
      </c>
    </row>
    <row r="31" spans="1:6" x14ac:dyDescent="0.3">
      <c r="A31" s="12">
        <v>45197</v>
      </c>
      <c r="B31" s="13">
        <v>4163.8908333333338</v>
      </c>
      <c r="C31" s="13">
        <v>38.230725694444459</v>
      </c>
      <c r="D31" s="13">
        <v>11.195545138888887</v>
      </c>
      <c r="E31" s="14">
        <v>0.1</v>
      </c>
      <c r="F31" s="15">
        <v>8.3333333333333233</v>
      </c>
    </row>
    <row r="32" spans="1:6" x14ac:dyDescent="0.3">
      <c r="A32" s="37">
        <v>45198</v>
      </c>
      <c r="B32" s="21">
        <v>4212.3683333333329</v>
      </c>
      <c r="C32" s="13">
        <v>43.058618055555556</v>
      </c>
      <c r="D32" s="21">
        <v>12.310197916666672</v>
      </c>
      <c r="E32" s="14">
        <v>3.4</v>
      </c>
      <c r="F32" s="15">
        <v>7.8363194444444657</v>
      </c>
    </row>
    <row r="33" spans="1:6" x14ac:dyDescent="0.3">
      <c r="A33" s="12">
        <v>45199</v>
      </c>
      <c r="B33" s="13">
        <v>4221.9450000000006</v>
      </c>
      <c r="C33" s="13">
        <v>51.216427083333329</v>
      </c>
      <c r="D33" s="16">
        <v>16.350482638888892</v>
      </c>
      <c r="E33" s="14">
        <v>2.7</v>
      </c>
      <c r="F33" s="15">
        <v>7.6834027777777845</v>
      </c>
    </row>
    <row r="34" spans="1:6" x14ac:dyDescent="0.3">
      <c r="A34" s="25" t="s">
        <v>10</v>
      </c>
      <c r="B34" s="27">
        <f>SUM(B4:B33)</f>
        <v>123299.28749999999</v>
      </c>
      <c r="C34" s="27">
        <f>SUM(C4:C33)</f>
        <v>1171.9198472222222</v>
      </c>
      <c r="D34" s="27">
        <f>SUM(D4:D33)</f>
        <v>528.04665625000007</v>
      </c>
      <c r="E34" s="38">
        <f>SUM(E4:E33)</f>
        <v>9.4000000000000021</v>
      </c>
      <c r="F34" s="29">
        <f>SUM(F4:F33)</f>
        <v>250.82298611111111</v>
      </c>
    </row>
    <row r="35" spans="1:6" ht="17" thickBot="1" x14ac:dyDescent="0.35">
      <c r="A35" s="30" t="s">
        <v>11</v>
      </c>
      <c r="B35" s="31">
        <f>B34/30</f>
        <v>4109.9762499999997</v>
      </c>
      <c r="C35" s="31">
        <f>C34/30</f>
        <v>39.063994907407405</v>
      </c>
      <c r="D35" s="31">
        <f>D34/30</f>
        <v>17.601555208333334</v>
      </c>
      <c r="E35" s="32">
        <f>E34/30</f>
        <v>0.31333333333333341</v>
      </c>
      <c r="F35" s="33">
        <f>F34/30</f>
        <v>8.3607662037037027</v>
      </c>
    </row>
  </sheetData>
  <mergeCells count="1">
    <mergeCell ref="A1:F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6"/>
  <sheetViews>
    <sheetView workbookViewId="0">
      <selection activeCell="K15" sqref="K15"/>
    </sheetView>
  </sheetViews>
  <sheetFormatPr defaultColWidth="9.1640625" defaultRowHeight="16.5" x14ac:dyDescent="0.3"/>
  <cols>
    <col min="1" max="1" width="36" style="34" customWidth="1"/>
    <col min="2" max="2" width="22" style="1" customWidth="1"/>
    <col min="3" max="3" width="16.4140625" style="1" customWidth="1"/>
    <col min="4" max="4" width="14.4140625" style="1" customWidth="1"/>
    <col min="5" max="5" width="10.1640625" style="1" customWidth="1"/>
    <col min="6" max="6" width="10.83203125" style="1" customWidth="1"/>
    <col min="7" max="16384" width="9.1640625" style="1"/>
  </cols>
  <sheetData>
    <row r="1" spans="1:6" ht="20" x14ac:dyDescent="0.3">
      <c r="A1" s="107" t="s">
        <v>18</v>
      </c>
      <c r="B1" s="107"/>
      <c r="C1" s="107"/>
      <c r="D1" s="107"/>
      <c r="E1" s="107"/>
      <c r="F1" s="107"/>
    </row>
    <row r="2" spans="1:6" ht="35" x14ac:dyDescent="0.3">
      <c r="A2" s="2" t="s">
        <v>1</v>
      </c>
      <c r="B2" s="3" t="s">
        <v>2</v>
      </c>
      <c r="C2" s="3" t="s">
        <v>3</v>
      </c>
      <c r="D2" s="3" t="s">
        <v>4</v>
      </c>
      <c r="E2" s="4" t="s">
        <v>5</v>
      </c>
      <c r="F2" s="2" t="s">
        <v>6</v>
      </c>
    </row>
    <row r="3" spans="1:6" x14ac:dyDescent="0.3">
      <c r="A3" s="2" t="s">
        <v>7</v>
      </c>
      <c r="B3" s="3"/>
      <c r="C3" s="3">
        <f>75*0.9</f>
        <v>67.5</v>
      </c>
      <c r="D3" s="3">
        <f>50*0.9</f>
        <v>45</v>
      </c>
      <c r="E3" s="3">
        <f>5*0.9</f>
        <v>4.5</v>
      </c>
      <c r="F3" s="39" t="s">
        <v>8</v>
      </c>
    </row>
    <row r="4" spans="1:6" x14ac:dyDescent="0.3">
      <c r="A4" s="37">
        <v>45139</v>
      </c>
      <c r="B4" s="20">
        <v>4153.2616666666681</v>
      </c>
      <c r="C4" s="40">
        <v>39.468270833333307</v>
      </c>
      <c r="D4" s="20">
        <v>23.018638888888898</v>
      </c>
      <c r="E4" s="24">
        <v>0.1</v>
      </c>
      <c r="F4" s="19">
        <v>7.4134027777778089</v>
      </c>
    </row>
    <row r="5" spans="1:6" x14ac:dyDescent="0.3">
      <c r="A5" s="12">
        <v>45140</v>
      </c>
      <c r="B5" s="13">
        <v>4136.4833333333336</v>
      </c>
      <c r="C5" s="13">
        <v>56.470062500000004</v>
      </c>
      <c r="D5" s="13">
        <v>33.48283680555555</v>
      </c>
      <c r="E5" s="14">
        <v>0.1</v>
      </c>
      <c r="F5" s="15">
        <v>7.4814930555555526</v>
      </c>
    </row>
    <row r="6" spans="1:6" x14ac:dyDescent="0.3">
      <c r="A6" s="12">
        <v>45141</v>
      </c>
      <c r="B6" s="13">
        <v>4137.7150000000047</v>
      </c>
      <c r="C6" s="13">
        <v>43.21360069444443</v>
      </c>
      <c r="D6" s="13">
        <v>23.624239583333342</v>
      </c>
      <c r="E6" s="14">
        <v>0.1</v>
      </c>
      <c r="F6" s="15">
        <v>7.7293402777777844</v>
      </c>
    </row>
    <row r="7" spans="1:6" x14ac:dyDescent="0.3">
      <c r="A7" s="12">
        <v>45142</v>
      </c>
      <c r="B7" s="13">
        <v>4112.7433333333338</v>
      </c>
      <c r="C7" s="13">
        <v>41.223986111111131</v>
      </c>
      <c r="D7" s="13">
        <v>22.054958333333342</v>
      </c>
      <c r="E7" s="14">
        <v>0.1</v>
      </c>
      <c r="F7" s="15">
        <v>7.9523958333333455</v>
      </c>
    </row>
    <row r="8" spans="1:6" x14ac:dyDescent="0.3">
      <c r="A8" s="12">
        <v>45143</v>
      </c>
      <c r="B8" s="13">
        <v>4086.3608333333332</v>
      </c>
      <c r="C8" s="13">
        <v>46.288184027777746</v>
      </c>
      <c r="D8" s="13">
        <v>24.631604166666662</v>
      </c>
      <c r="E8" s="14">
        <v>0.1</v>
      </c>
      <c r="F8" s="15">
        <v>7.976423611111124</v>
      </c>
    </row>
    <row r="9" spans="1:6" x14ac:dyDescent="0.3">
      <c r="A9" s="12">
        <v>45144</v>
      </c>
      <c r="B9" s="13">
        <v>3902.5033333333349</v>
      </c>
      <c r="C9" s="13">
        <v>44.330847222222225</v>
      </c>
      <c r="D9" s="13">
        <v>22.117020833333317</v>
      </c>
      <c r="E9" s="14">
        <v>0.1</v>
      </c>
      <c r="F9" s="15">
        <v>7.8970833333333355</v>
      </c>
    </row>
    <row r="10" spans="1:6" x14ac:dyDescent="0.3">
      <c r="A10" s="12">
        <v>45145</v>
      </c>
      <c r="B10" s="13">
        <v>4115.2666666666655</v>
      </c>
      <c r="C10" s="13">
        <v>42.45221180555555</v>
      </c>
      <c r="D10" s="13">
        <v>22.417166666666667</v>
      </c>
      <c r="E10" s="14">
        <v>0.1</v>
      </c>
      <c r="F10" s="15">
        <v>7.9666666666666845</v>
      </c>
    </row>
    <row r="11" spans="1:6" x14ac:dyDescent="0.3">
      <c r="A11" s="12">
        <v>45146</v>
      </c>
      <c r="B11" s="13">
        <v>3989.7066666666669</v>
      </c>
      <c r="C11" s="13">
        <v>41.40130208333332</v>
      </c>
      <c r="D11" s="13">
        <v>23.178684027777777</v>
      </c>
      <c r="E11" s="14">
        <v>0.1</v>
      </c>
      <c r="F11" s="15">
        <v>7.940798611111104</v>
      </c>
    </row>
    <row r="12" spans="1:6" x14ac:dyDescent="0.3">
      <c r="A12" s="12">
        <v>45147</v>
      </c>
      <c r="B12" s="13">
        <v>4093.2791666666617</v>
      </c>
      <c r="C12" s="16">
        <v>39.237298611111108</v>
      </c>
      <c r="D12" s="13">
        <v>21.756687500000002</v>
      </c>
      <c r="E12" s="14">
        <v>0.1</v>
      </c>
      <c r="F12" s="15">
        <v>8.3022222222222108</v>
      </c>
    </row>
    <row r="13" spans="1:6" x14ac:dyDescent="0.3">
      <c r="A13" s="12">
        <v>45148</v>
      </c>
      <c r="B13" s="13">
        <v>4127.9049999999988</v>
      </c>
      <c r="C13" s="13">
        <v>40.611725694444445</v>
      </c>
      <c r="D13" s="13">
        <v>22.486260416666674</v>
      </c>
      <c r="E13" s="14">
        <v>0.1</v>
      </c>
      <c r="F13" s="15">
        <v>8.3631249999999895</v>
      </c>
    </row>
    <row r="14" spans="1:6" x14ac:dyDescent="0.3">
      <c r="A14" s="12">
        <v>45149</v>
      </c>
      <c r="B14" s="13">
        <v>4109.6283333333304</v>
      </c>
      <c r="C14" s="13">
        <v>42.383131944444486</v>
      </c>
      <c r="D14" s="13">
        <v>25.724715277777776</v>
      </c>
      <c r="E14" s="14">
        <v>0.1</v>
      </c>
      <c r="F14" s="15">
        <v>8.4130555555555731</v>
      </c>
    </row>
    <row r="15" spans="1:6" x14ac:dyDescent="0.3">
      <c r="A15" s="12">
        <v>45150</v>
      </c>
      <c r="B15" s="13">
        <v>4075.4108333333324</v>
      </c>
      <c r="C15" s="13">
        <v>45.405100694444485</v>
      </c>
      <c r="D15" s="13">
        <v>27.043364583333339</v>
      </c>
      <c r="E15" s="14">
        <v>0.1</v>
      </c>
      <c r="F15" s="15">
        <v>8.4112847222222182</v>
      </c>
    </row>
    <row r="16" spans="1:6" x14ac:dyDescent="0.3">
      <c r="A16" s="12">
        <v>45151</v>
      </c>
      <c r="B16" s="13">
        <v>4024.5099999999984</v>
      </c>
      <c r="C16" s="13">
        <v>43.345753472222228</v>
      </c>
      <c r="D16" s="13">
        <v>25.468277777777793</v>
      </c>
      <c r="E16" s="14">
        <v>0.1</v>
      </c>
      <c r="F16" s="15">
        <v>8.4189583333333324</v>
      </c>
    </row>
    <row r="17" spans="1:6" x14ac:dyDescent="0.3">
      <c r="A17" s="12">
        <v>45152</v>
      </c>
      <c r="B17" s="13">
        <v>4095.0225</v>
      </c>
      <c r="C17" s="13">
        <v>47.900937500000019</v>
      </c>
      <c r="D17" s="13">
        <v>28.774385416666675</v>
      </c>
      <c r="E17" s="14">
        <v>0.1</v>
      </c>
      <c r="F17" s="15">
        <v>8.3822569444444852</v>
      </c>
    </row>
    <row r="18" spans="1:6" x14ac:dyDescent="0.3">
      <c r="A18" s="12">
        <v>45153</v>
      </c>
      <c r="B18" s="13">
        <v>4262.8391666666666</v>
      </c>
      <c r="C18" s="13">
        <v>43.533354166666683</v>
      </c>
      <c r="D18" s="13">
        <v>28.424038194444435</v>
      </c>
      <c r="E18" s="14">
        <v>0.1</v>
      </c>
      <c r="F18" s="15">
        <v>8.391909722222243</v>
      </c>
    </row>
    <row r="19" spans="1:6" x14ac:dyDescent="0.3">
      <c r="A19" s="12">
        <v>45154</v>
      </c>
      <c r="B19" s="13">
        <v>4190.211666666668</v>
      </c>
      <c r="C19" s="13">
        <v>45.385041666666645</v>
      </c>
      <c r="D19" s="13">
        <v>26.256357638888897</v>
      </c>
      <c r="E19" s="14">
        <v>0.1</v>
      </c>
      <c r="F19" s="15">
        <v>8.4101736111111158</v>
      </c>
    </row>
    <row r="20" spans="1:6" x14ac:dyDescent="0.3">
      <c r="A20" s="12">
        <v>45155</v>
      </c>
      <c r="B20" s="20">
        <v>4068.3191666666698</v>
      </c>
      <c r="C20" s="13">
        <v>53.726743055555588</v>
      </c>
      <c r="D20" s="13">
        <v>30.422861111111118</v>
      </c>
      <c r="E20" s="14">
        <v>0.1</v>
      </c>
      <c r="F20" s="15">
        <v>8.3011111111110978</v>
      </c>
    </row>
    <row r="21" spans="1:6" x14ac:dyDescent="0.3">
      <c r="A21" s="12">
        <v>45156</v>
      </c>
      <c r="B21" s="20">
        <v>4146.5291666666653</v>
      </c>
      <c r="C21" s="13">
        <v>48.594392361111126</v>
      </c>
      <c r="D21" s="13">
        <v>27.752788194444449</v>
      </c>
      <c r="E21" s="14">
        <v>0.1</v>
      </c>
      <c r="F21" s="15">
        <v>8.2859374999999922</v>
      </c>
    </row>
    <row r="22" spans="1:6" x14ac:dyDescent="0.3">
      <c r="A22" s="12">
        <v>45157</v>
      </c>
      <c r="B22" s="13">
        <v>4094.5174999999972</v>
      </c>
      <c r="C22" s="13">
        <v>42.839708333333363</v>
      </c>
      <c r="D22" s="13">
        <v>25.367065972222232</v>
      </c>
      <c r="E22" s="14">
        <v>0.1</v>
      </c>
      <c r="F22" s="15">
        <v>8.3947222222222333</v>
      </c>
    </row>
    <row r="23" spans="1:6" x14ac:dyDescent="0.3">
      <c r="A23" s="12">
        <v>45158</v>
      </c>
      <c r="B23" s="13">
        <v>4141.0666666666648</v>
      </c>
      <c r="C23" s="13">
        <v>49.300333333333299</v>
      </c>
      <c r="D23" s="13">
        <v>29.775687499999986</v>
      </c>
      <c r="E23" s="14">
        <v>0.1</v>
      </c>
      <c r="F23" s="15">
        <v>8.3018055555555517</v>
      </c>
    </row>
    <row r="24" spans="1:6" x14ac:dyDescent="0.3">
      <c r="A24" s="12">
        <v>45159</v>
      </c>
      <c r="B24" s="13">
        <v>4099.6641666666674</v>
      </c>
      <c r="C24" s="13">
        <v>40.912361111111117</v>
      </c>
      <c r="D24" s="13">
        <v>22.875555555555561</v>
      </c>
      <c r="E24" s="14">
        <v>0.1</v>
      </c>
      <c r="F24" s="15">
        <v>8.4154861111111146</v>
      </c>
    </row>
    <row r="25" spans="1:6" x14ac:dyDescent="0.3">
      <c r="A25" s="12">
        <v>45160</v>
      </c>
      <c r="B25" s="13">
        <v>4120.5041666666675</v>
      </c>
      <c r="C25" s="13">
        <v>51.273541666666688</v>
      </c>
      <c r="D25" s="13">
        <v>27.974659722222214</v>
      </c>
      <c r="E25" s="14">
        <v>0.1</v>
      </c>
      <c r="F25" s="15">
        <v>8.4126041666666715</v>
      </c>
    </row>
    <row r="26" spans="1:6" x14ac:dyDescent="0.3">
      <c r="A26" s="12">
        <v>45161</v>
      </c>
      <c r="B26" s="13">
        <v>4113.0683333333336</v>
      </c>
      <c r="C26" s="13">
        <v>43.78425</v>
      </c>
      <c r="D26" s="13">
        <v>23.025670138888906</v>
      </c>
      <c r="E26" s="14">
        <v>0.1</v>
      </c>
      <c r="F26" s="15">
        <v>8.3964236111111372</v>
      </c>
    </row>
    <row r="27" spans="1:6" x14ac:dyDescent="0.3">
      <c r="A27" s="12">
        <v>45162</v>
      </c>
      <c r="B27" s="13">
        <v>4031.5975000000012</v>
      </c>
      <c r="C27" s="13">
        <v>44.88171874999999</v>
      </c>
      <c r="D27" s="13">
        <v>24.594020833333325</v>
      </c>
      <c r="E27" s="14">
        <v>0.1</v>
      </c>
      <c r="F27" s="15">
        <v>8.3838888888888885</v>
      </c>
    </row>
    <row r="28" spans="1:6" x14ac:dyDescent="0.3">
      <c r="A28" s="12">
        <v>45163</v>
      </c>
      <c r="B28" s="13">
        <v>4093.8175000000019</v>
      </c>
      <c r="C28" s="13">
        <v>39.099083333333326</v>
      </c>
      <c r="D28" s="13">
        <v>19.074440972222213</v>
      </c>
      <c r="E28" s="14">
        <v>0.1</v>
      </c>
      <c r="F28" s="15">
        <v>8.483402777777787</v>
      </c>
    </row>
    <row r="29" spans="1:6" x14ac:dyDescent="0.3">
      <c r="A29" s="12">
        <v>45164</v>
      </c>
      <c r="B29" s="13">
        <v>4131.5049999999983</v>
      </c>
      <c r="C29" s="13">
        <v>40.623083333333291</v>
      </c>
      <c r="D29" s="13">
        <v>20.035125000000001</v>
      </c>
      <c r="E29" s="14">
        <v>0.1</v>
      </c>
      <c r="F29" s="15">
        <v>8.4816319444444623</v>
      </c>
    </row>
    <row r="30" spans="1:6" x14ac:dyDescent="0.3">
      <c r="A30" s="12">
        <v>45165</v>
      </c>
      <c r="B30" s="13">
        <v>4090.8058333333338</v>
      </c>
      <c r="C30" s="13">
        <v>37.534836805555571</v>
      </c>
      <c r="D30" s="13">
        <v>18.723965277777793</v>
      </c>
      <c r="E30" s="14">
        <v>0.7</v>
      </c>
      <c r="F30" s="15">
        <v>8.5020138888888965</v>
      </c>
    </row>
    <row r="31" spans="1:6" x14ac:dyDescent="0.3">
      <c r="A31" s="12">
        <v>45166</v>
      </c>
      <c r="B31" s="13">
        <v>3972.6641666666665</v>
      </c>
      <c r="C31" s="13">
        <v>37.626940972222229</v>
      </c>
      <c r="D31" s="13">
        <v>18.621597222222217</v>
      </c>
      <c r="E31" s="14">
        <v>0.4</v>
      </c>
      <c r="F31" s="15">
        <v>8.4206944444444414</v>
      </c>
    </row>
    <row r="32" spans="1:6" x14ac:dyDescent="0.3">
      <c r="A32" s="12">
        <v>45167</v>
      </c>
      <c r="B32" s="21">
        <v>4156.2349999999979</v>
      </c>
      <c r="C32" s="13">
        <v>44.676100694444436</v>
      </c>
      <c r="D32" s="21">
        <v>22.177385416666667</v>
      </c>
      <c r="E32" s="14">
        <v>0.2</v>
      </c>
      <c r="F32" s="15">
        <v>8.4046527777777982</v>
      </c>
    </row>
    <row r="33" spans="1:6" x14ac:dyDescent="0.3">
      <c r="A33" s="12">
        <v>45168</v>
      </c>
      <c r="B33" s="13">
        <v>4139.8824999999988</v>
      </c>
      <c r="C33" s="13">
        <v>45.182225694444419</v>
      </c>
      <c r="D33" s="16">
        <v>24.742149305555543</v>
      </c>
      <c r="E33" s="14">
        <v>0.1</v>
      </c>
      <c r="F33" s="15">
        <v>8.4337500000000105</v>
      </c>
    </row>
    <row r="34" spans="1:6" x14ac:dyDescent="0.3">
      <c r="A34" s="12">
        <v>45169</v>
      </c>
      <c r="B34" s="20">
        <v>4116.5266666666666</v>
      </c>
      <c r="C34" s="16">
        <v>39.379739583333333</v>
      </c>
      <c r="D34" s="40">
        <v>25.477697916666685</v>
      </c>
      <c r="E34" s="41">
        <v>0.1</v>
      </c>
      <c r="F34" s="15">
        <v>8.4011458333333344</v>
      </c>
    </row>
    <row r="35" spans="1:6" x14ac:dyDescent="0.3">
      <c r="A35" s="25" t="s">
        <v>10</v>
      </c>
      <c r="B35" s="27">
        <f>SUM(B4:B34)</f>
        <v>127129.55083333334</v>
      </c>
      <c r="C35" s="27">
        <f>SUM(C3:C34)</f>
        <v>1429.5858680555555</v>
      </c>
      <c r="D35" s="27">
        <f>SUM(D3:D34)</f>
        <v>806.09990625000012</v>
      </c>
      <c r="E35" s="38">
        <f>SUM(E3:E34)</f>
        <v>8.599999999999989</v>
      </c>
      <c r="F35" s="29">
        <f>SUM(F4:F34)</f>
        <v>255.46986111111136</v>
      </c>
    </row>
    <row r="36" spans="1:6" ht="17" thickBot="1" x14ac:dyDescent="0.35">
      <c r="A36" s="30" t="s">
        <v>11</v>
      </c>
      <c r="B36" s="31">
        <f>B35/31</f>
        <v>4100.9532526881721</v>
      </c>
      <c r="C36" s="31">
        <f>C35/31</f>
        <v>46.115673163082434</v>
      </c>
      <c r="D36" s="31">
        <f>D35/31</f>
        <v>26.003222782258067</v>
      </c>
      <c r="E36" s="32">
        <f>E35/31</f>
        <v>0.27741935483870933</v>
      </c>
      <c r="F36" s="33">
        <f>F35/31</f>
        <v>8.2409632616487531</v>
      </c>
    </row>
  </sheetData>
  <mergeCells count="1">
    <mergeCell ref="A1:F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36"/>
  <sheetViews>
    <sheetView topLeftCell="A13" workbookViewId="0">
      <selection sqref="A1:XFD1048576"/>
    </sheetView>
  </sheetViews>
  <sheetFormatPr defaultColWidth="9.1640625" defaultRowHeight="16.5" x14ac:dyDescent="0.3"/>
  <cols>
    <col min="1" max="1" width="36" style="34" customWidth="1"/>
    <col min="2" max="2" width="22" style="1" customWidth="1"/>
    <col min="3" max="3" width="16.4140625" style="1" customWidth="1"/>
    <col min="4" max="4" width="14.4140625" style="1" customWidth="1"/>
    <col min="5" max="5" width="10.1640625" style="1" customWidth="1"/>
    <col min="6" max="6" width="10.83203125" style="1" customWidth="1"/>
    <col min="7" max="16384" width="9.1640625" style="1"/>
  </cols>
  <sheetData>
    <row r="1" spans="1:11" ht="17" thickBot="1" x14ac:dyDescent="0.35">
      <c r="A1" s="109" t="s">
        <v>19</v>
      </c>
      <c r="B1" s="109"/>
      <c r="C1" s="109"/>
      <c r="D1" s="109"/>
      <c r="E1" s="109"/>
      <c r="F1" s="109"/>
    </row>
    <row r="2" spans="1:11" ht="35" x14ac:dyDescent="0.3">
      <c r="A2" s="45" t="s">
        <v>1</v>
      </c>
      <c r="B2" s="47" t="s">
        <v>2</v>
      </c>
      <c r="C2" s="47" t="s">
        <v>3</v>
      </c>
      <c r="D2" s="50" t="s">
        <v>4</v>
      </c>
      <c r="E2" s="51" t="s">
        <v>5</v>
      </c>
      <c r="F2" s="52" t="s">
        <v>6</v>
      </c>
    </row>
    <row r="3" spans="1:11" x14ac:dyDescent="0.3">
      <c r="A3" s="46" t="s">
        <v>7</v>
      </c>
      <c r="B3" s="6"/>
      <c r="C3" s="6">
        <f>75*0.9</f>
        <v>67.5</v>
      </c>
      <c r="D3" s="3">
        <f>50*0.9</f>
        <v>45</v>
      </c>
      <c r="E3" s="3">
        <f>5*0.9</f>
        <v>4.5</v>
      </c>
      <c r="F3" s="54" t="s">
        <v>8</v>
      </c>
    </row>
    <row r="4" spans="1:11" x14ac:dyDescent="0.3">
      <c r="A4" s="37">
        <v>45108</v>
      </c>
      <c r="B4" s="48">
        <v>4306.9733333333324</v>
      </c>
      <c r="C4" s="49">
        <v>41.232190972222213</v>
      </c>
      <c r="D4" s="20">
        <v>27.1</v>
      </c>
      <c r="E4" s="24">
        <v>0.1</v>
      </c>
      <c r="F4" s="53">
        <v>7.5</v>
      </c>
    </row>
    <row r="5" spans="1:11" x14ac:dyDescent="0.3">
      <c r="A5" s="12">
        <v>45109</v>
      </c>
      <c r="B5" s="13">
        <v>4463.2225352112682</v>
      </c>
      <c r="C5" s="13">
        <v>40.1</v>
      </c>
      <c r="D5" s="13">
        <v>26.1</v>
      </c>
      <c r="E5" s="14">
        <v>0.1</v>
      </c>
      <c r="F5" s="42">
        <v>7.5</v>
      </c>
    </row>
    <row r="6" spans="1:11" x14ac:dyDescent="0.3">
      <c r="A6" s="12">
        <v>45110</v>
      </c>
      <c r="B6" s="13">
        <v>4081.2399999999975</v>
      </c>
      <c r="C6" s="13">
        <v>38.5</v>
      </c>
      <c r="D6" s="13">
        <v>24.2</v>
      </c>
      <c r="E6" s="14">
        <v>0.1</v>
      </c>
      <c r="F6" s="42">
        <v>7.7</v>
      </c>
    </row>
    <row r="7" spans="1:11" x14ac:dyDescent="0.3">
      <c r="A7" s="12">
        <v>45111</v>
      </c>
      <c r="B7" s="13">
        <v>4028.5583333333316</v>
      </c>
      <c r="C7" s="13">
        <v>39.700000000000003</v>
      </c>
      <c r="D7" s="13">
        <v>25</v>
      </c>
      <c r="E7" s="14">
        <v>0.1</v>
      </c>
      <c r="F7" s="42">
        <v>7.6</v>
      </c>
    </row>
    <row r="8" spans="1:11" x14ac:dyDescent="0.3">
      <c r="A8" s="12">
        <v>45112</v>
      </c>
      <c r="B8" s="13">
        <v>4151.3402643171794</v>
      </c>
      <c r="C8" s="13">
        <v>40.299999999999997</v>
      </c>
      <c r="D8" s="13">
        <v>24.8</v>
      </c>
      <c r="E8" s="14">
        <v>0.5</v>
      </c>
      <c r="F8" s="42">
        <v>7.6</v>
      </c>
    </row>
    <row r="9" spans="1:11" x14ac:dyDescent="0.3">
      <c r="A9" s="12">
        <v>45113</v>
      </c>
      <c r="B9" s="13">
        <v>4150.4408333333331</v>
      </c>
      <c r="C9" s="13">
        <v>42.1</v>
      </c>
      <c r="D9" s="13">
        <v>26.5</v>
      </c>
      <c r="E9" s="14">
        <v>0.5</v>
      </c>
      <c r="F9" s="42">
        <v>7.5</v>
      </c>
      <c r="K9" s="44"/>
    </row>
    <row r="10" spans="1:11" x14ac:dyDescent="0.3">
      <c r="A10" s="12">
        <v>45114</v>
      </c>
      <c r="B10" s="13">
        <v>3999.106666666667</v>
      </c>
      <c r="C10" s="13">
        <v>48.1</v>
      </c>
      <c r="D10" s="13">
        <v>28.8</v>
      </c>
      <c r="E10" s="14">
        <v>0.1</v>
      </c>
      <c r="F10" s="42">
        <v>7.5</v>
      </c>
    </row>
    <row r="11" spans="1:11" x14ac:dyDescent="0.3">
      <c r="A11" s="12">
        <v>45115</v>
      </c>
      <c r="B11" s="13">
        <v>4098.8308333333343</v>
      </c>
      <c r="C11" s="13">
        <v>57.2</v>
      </c>
      <c r="D11" s="13">
        <v>34.1</v>
      </c>
      <c r="E11" s="14">
        <v>0.1</v>
      </c>
      <c r="F11" s="42">
        <v>7.4</v>
      </c>
    </row>
    <row r="12" spans="1:11" x14ac:dyDescent="0.3">
      <c r="A12" s="12">
        <v>45116</v>
      </c>
      <c r="B12" s="13">
        <v>4003.9883333333314</v>
      </c>
      <c r="C12" s="16">
        <v>53.474437500000015</v>
      </c>
      <c r="D12" s="13">
        <v>33.5</v>
      </c>
      <c r="E12" s="14">
        <v>0.1</v>
      </c>
      <c r="F12" s="42">
        <v>7.6</v>
      </c>
    </row>
    <row r="13" spans="1:11" x14ac:dyDescent="0.3">
      <c r="A13" s="12">
        <v>45117</v>
      </c>
      <c r="B13" s="13">
        <v>3890.4141666666656</v>
      </c>
      <c r="C13" s="13">
        <v>44.2</v>
      </c>
      <c r="D13" s="13">
        <v>26.8</v>
      </c>
      <c r="E13" s="14">
        <v>0.1</v>
      </c>
      <c r="F13" s="42">
        <v>7.6</v>
      </c>
    </row>
    <row r="14" spans="1:11" x14ac:dyDescent="0.3">
      <c r="A14" s="12">
        <v>45118</v>
      </c>
      <c r="B14" s="13">
        <v>3903.7011846689884</v>
      </c>
      <c r="C14" s="13">
        <v>52.2</v>
      </c>
      <c r="D14" s="13">
        <v>32.200000000000003</v>
      </c>
      <c r="E14" s="14">
        <v>0.1</v>
      </c>
      <c r="F14" s="42">
        <v>7.6</v>
      </c>
    </row>
    <row r="15" spans="1:11" x14ac:dyDescent="0.3">
      <c r="A15" s="12">
        <v>45119</v>
      </c>
      <c r="B15" s="13">
        <v>4124.724166666666</v>
      </c>
      <c r="C15" s="13">
        <v>42.1</v>
      </c>
      <c r="D15" s="13">
        <v>25</v>
      </c>
      <c r="E15" s="14">
        <v>0.1</v>
      </c>
      <c r="F15" s="42">
        <v>7.7</v>
      </c>
    </row>
    <row r="16" spans="1:11" x14ac:dyDescent="0.3">
      <c r="A16" s="12">
        <v>45120</v>
      </c>
      <c r="B16" s="13">
        <v>4042.4841666666662</v>
      </c>
      <c r="C16" s="13">
        <v>44.7</v>
      </c>
      <c r="D16" s="13">
        <v>26.4</v>
      </c>
      <c r="E16" s="14">
        <v>0.1</v>
      </c>
      <c r="F16" s="42">
        <v>7.7</v>
      </c>
    </row>
    <row r="17" spans="1:6" x14ac:dyDescent="0.3">
      <c r="A17" s="12">
        <v>45121</v>
      </c>
      <c r="B17" s="13">
        <v>3973.6141666666663</v>
      </c>
      <c r="C17" s="13">
        <v>41.7</v>
      </c>
      <c r="D17" s="13">
        <v>24.1</v>
      </c>
      <c r="E17" s="14">
        <v>0.1</v>
      </c>
      <c r="F17" s="42">
        <v>7.5</v>
      </c>
    </row>
    <row r="18" spans="1:6" x14ac:dyDescent="0.3">
      <c r="A18" s="12">
        <v>45122</v>
      </c>
      <c r="B18" s="13">
        <v>4100.5240754716979</v>
      </c>
      <c r="C18" s="13">
        <v>41.1</v>
      </c>
      <c r="D18" s="13">
        <v>24.2</v>
      </c>
      <c r="E18" s="14">
        <v>0.1</v>
      </c>
      <c r="F18" s="42">
        <v>7.8</v>
      </c>
    </row>
    <row r="19" spans="1:6" x14ac:dyDescent="0.3">
      <c r="A19" s="12">
        <v>45123</v>
      </c>
      <c r="B19" s="13">
        <v>3846.5616666666656</v>
      </c>
      <c r="C19" s="13">
        <v>41.1</v>
      </c>
      <c r="D19" s="13">
        <v>25</v>
      </c>
      <c r="E19" s="14">
        <v>0.1</v>
      </c>
      <c r="F19" s="42">
        <v>7.7</v>
      </c>
    </row>
    <row r="20" spans="1:6" x14ac:dyDescent="0.3">
      <c r="A20" s="12">
        <v>45124</v>
      </c>
      <c r="B20" s="13">
        <v>4072.2988732394374</v>
      </c>
      <c r="C20" s="13">
        <v>41.7</v>
      </c>
      <c r="D20" s="13">
        <v>26.4</v>
      </c>
      <c r="E20" s="14">
        <v>0.1</v>
      </c>
      <c r="F20" s="42">
        <v>7.6</v>
      </c>
    </row>
    <row r="21" spans="1:6" x14ac:dyDescent="0.3">
      <c r="A21" s="12">
        <v>45125</v>
      </c>
      <c r="B21" s="13">
        <v>4051.9358333333348</v>
      </c>
      <c r="C21" s="13">
        <v>37.99</v>
      </c>
      <c r="D21" s="13">
        <v>24.9</v>
      </c>
      <c r="E21" s="14">
        <v>0.1</v>
      </c>
      <c r="F21" s="42">
        <v>7.6</v>
      </c>
    </row>
    <row r="22" spans="1:6" x14ac:dyDescent="0.3">
      <c r="A22" s="12">
        <v>45126</v>
      </c>
      <c r="B22" s="13">
        <v>4099.5999999999967</v>
      </c>
      <c r="C22" s="13">
        <v>38.299999999999997</v>
      </c>
      <c r="D22" s="13">
        <v>25.3</v>
      </c>
      <c r="E22" s="14">
        <v>0.1</v>
      </c>
      <c r="F22" s="42">
        <v>7.7</v>
      </c>
    </row>
    <row r="23" spans="1:6" x14ac:dyDescent="0.3">
      <c r="A23" s="12">
        <v>45127</v>
      </c>
      <c r="B23" s="13">
        <v>4158.2966666666671</v>
      </c>
      <c r="C23" s="13">
        <v>33.700000000000003</v>
      </c>
      <c r="D23" s="13">
        <v>22.3</v>
      </c>
      <c r="E23" s="14">
        <v>0.1</v>
      </c>
      <c r="F23" s="42">
        <v>7.7</v>
      </c>
    </row>
    <row r="24" spans="1:6" x14ac:dyDescent="0.3">
      <c r="A24" s="12">
        <v>45128</v>
      </c>
      <c r="B24" s="13">
        <v>4120.2458333333325</v>
      </c>
      <c r="C24" s="13">
        <v>34.799999999999997</v>
      </c>
      <c r="D24" s="13">
        <v>23.3</v>
      </c>
      <c r="E24" s="14">
        <v>0.1</v>
      </c>
      <c r="F24" s="42">
        <v>7.8</v>
      </c>
    </row>
    <row r="25" spans="1:6" x14ac:dyDescent="0.3">
      <c r="A25" s="12">
        <v>45129</v>
      </c>
      <c r="B25" s="13">
        <v>4100.4333333333334</v>
      </c>
      <c r="C25" s="13">
        <v>38.4</v>
      </c>
      <c r="D25" s="13">
        <v>24.8</v>
      </c>
      <c r="E25" s="14">
        <v>0.1</v>
      </c>
      <c r="F25" s="43">
        <v>7.69</v>
      </c>
    </row>
    <row r="26" spans="1:6" x14ac:dyDescent="0.3">
      <c r="A26" s="12">
        <v>45130</v>
      </c>
      <c r="B26" s="13">
        <v>4192.9408333333322</v>
      </c>
      <c r="C26" s="13">
        <v>43.9</v>
      </c>
      <c r="D26" s="13">
        <v>27.2</v>
      </c>
      <c r="E26" s="14">
        <v>0.1</v>
      </c>
      <c r="F26" s="42">
        <v>7.6</v>
      </c>
    </row>
    <row r="27" spans="1:6" x14ac:dyDescent="0.3">
      <c r="A27" s="12">
        <v>45131</v>
      </c>
      <c r="B27" s="13">
        <v>4137.1583333333347</v>
      </c>
      <c r="C27" s="13">
        <v>34</v>
      </c>
      <c r="D27" s="13">
        <v>21.6</v>
      </c>
      <c r="E27" s="14">
        <v>0.1</v>
      </c>
      <c r="F27" s="42">
        <v>7.7</v>
      </c>
    </row>
    <row r="28" spans="1:6" x14ac:dyDescent="0.3">
      <c r="A28" s="12">
        <v>45132</v>
      </c>
      <c r="B28" s="13">
        <v>4162.9383333333353</v>
      </c>
      <c r="C28" s="13">
        <v>52.2</v>
      </c>
      <c r="D28" s="13">
        <v>33.5</v>
      </c>
      <c r="E28" s="14">
        <v>0.1</v>
      </c>
      <c r="F28" s="43">
        <v>7.6</v>
      </c>
    </row>
    <row r="29" spans="1:6" x14ac:dyDescent="0.3">
      <c r="A29" s="12">
        <v>45133</v>
      </c>
      <c r="B29" s="13">
        <v>4179.0033333333331</v>
      </c>
      <c r="C29" s="13">
        <v>47</v>
      </c>
      <c r="D29" s="13">
        <v>27.8</v>
      </c>
      <c r="E29" s="14">
        <v>0.1</v>
      </c>
      <c r="F29" s="43">
        <v>7.6</v>
      </c>
    </row>
    <row r="30" spans="1:6" x14ac:dyDescent="0.3">
      <c r="A30" s="12">
        <v>45134</v>
      </c>
      <c r="B30" s="13">
        <v>4148.0791666666664</v>
      </c>
      <c r="C30" s="13">
        <v>42</v>
      </c>
      <c r="D30" s="13">
        <v>24.4</v>
      </c>
      <c r="E30" s="14">
        <v>0.1</v>
      </c>
      <c r="F30" s="43">
        <v>7.61</v>
      </c>
    </row>
    <row r="31" spans="1:6" x14ac:dyDescent="0.3">
      <c r="A31" s="12">
        <v>45135</v>
      </c>
      <c r="B31" s="13">
        <v>4112.3083333333343</v>
      </c>
      <c r="C31" s="13">
        <v>43</v>
      </c>
      <c r="D31" s="13">
        <v>25.8</v>
      </c>
      <c r="E31" s="14">
        <v>0.1</v>
      </c>
      <c r="F31" s="43">
        <v>7.71</v>
      </c>
    </row>
    <row r="32" spans="1:6" x14ac:dyDescent="0.3">
      <c r="A32" s="12">
        <v>45136</v>
      </c>
      <c r="B32" s="21">
        <v>4048.4683333333323</v>
      </c>
      <c r="C32" s="13">
        <v>39.5</v>
      </c>
      <c r="D32" s="13">
        <v>23.1</v>
      </c>
      <c r="E32" s="14">
        <v>0.1</v>
      </c>
      <c r="F32" s="43">
        <v>7.58</v>
      </c>
    </row>
    <row r="33" spans="1:6" x14ac:dyDescent="0.3">
      <c r="A33" s="12">
        <v>45137</v>
      </c>
      <c r="B33" s="13">
        <v>4117.5866666666661</v>
      </c>
      <c r="C33" s="13">
        <v>39.4</v>
      </c>
      <c r="D33" s="13">
        <v>22.9</v>
      </c>
      <c r="E33" s="14">
        <v>0.3</v>
      </c>
      <c r="F33" s="43">
        <v>7.5</v>
      </c>
    </row>
    <row r="34" spans="1:6" x14ac:dyDescent="0.3">
      <c r="A34" s="12">
        <v>45138</v>
      </c>
      <c r="B34" s="20">
        <v>4121.12</v>
      </c>
      <c r="C34" s="16">
        <v>38.790038194444477</v>
      </c>
      <c r="D34" s="16">
        <v>22.210444444444438</v>
      </c>
      <c r="E34" s="41">
        <v>0.1</v>
      </c>
      <c r="F34" s="43">
        <v>7.57</v>
      </c>
    </row>
    <row r="35" spans="1:6" x14ac:dyDescent="0.3">
      <c r="A35" s="25" t="s">
        <v>10</v>
      </c>
      <c r="B35" s="27">
        <f>SUM(B4:B34)</f>
        <v>126988.13859957524</v>
      </c>
      <c r="C35" s="27">
        <f>SUM(C3:C34)</f>
        <v>1379.9866666666671</v>
      </c>
      <c r="D35" s="27">
        <f>SUM(D3:D34)</f>
        <v>854.31044444444422</v>
      </c>
      <c r="E35" s="38">
        <f>SUM(E3:E34)</f>
        <v>8.5999999999999908</v>
      </c>
      <c r="F35" s="29">
        <f>SUM(F4:F34)</f>
        <v>236.05999999999997</v>
      </c>
    </row>
    <row r="36" spans="1:6" ht="17" thickBot="1" x14ac:dyDescent="0.35">
      <c r="A36" s="30" t="s">
        <v>11</v>
      </c>
      <c r="B36" s="31">
        <f>B35/31</f>
        <v>4096.391567728233</v>
      </c>
      <c r="C36" s="31">
        <f>C35/31</f>
        <v>44.515698924731197</v>
      </c>
      <c r="D36" s="31">
        <f>D35/31</f>
        <v>27.558401433691749</v>
      </c>
      <c r="E36" s="32">
        <f>E35/31</f>
        <v>0.27741935483870939</v>
      </c>
      <c r="F36" s="33">
        <f>F35/31</f>
        <v>7.6148387096774188</v>
      </c>
    </row>
  </sheetData>
  <mergeCells count="1">
    <mergeCell ref="A1:F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36"/>
  <sheetViews>
    <sheetView workbookViewId="0">
      <selection activeCell="H28" sqref="H28"/>
    </sheetView>
  </sheetViews>
  <sheetFormatPr defaultColWidth="9.1640625" defaultRowHeight="16.5" x14ac:dyDescent="0.3"/>
  <cols>
    <col min="1" max="1" width="36" style="34" customWidth="1"/>
    <col min="2" max="2" width="22" style="1" customWidth="1"/>
    <col min="3" max="3" width="16.4140625" style="1" customWidth="1"/>
    <col min="4" max="4" width="14.4140625" style="1" customWidth="1"/>
    <col min="5" max="5" width="10.1640625" style="1" customWidth="1"/>
    <col min="6" max="6" width="10.83203125" style="1" customWidth="1"/>
    <col min="7" max="16384" width="9.1640625" style="1"/>
  </cols>
  <sheetData>
    <row r="1" spans="1:11" ht="17" thickBot="1" x14ac:dyDescent="0.35">
      <c r="A1" s="109" t="s">
        <v>20</v>
      </c>
      <c r="B1" s="109"/>
      <c r="C1" s="109"/>
      <c r="D1" s="109"/>
      <c r="E1" s="109"/>
      <c r="F1" s="109"/>
    </row>
    <row r="2" spans="1:11" ht="35" x14ac:dyDescent="0.3">
      <c r="A2" s="45" t="s">
        <v>1</v>
      </c>
      <c r="B2" s="47" t="s">
        <v>2</v>
      </c>
      <c r="C2" s="47" t="s">
        <v>3</v>
      </c>
      <c r="D2" s="50" t="s">
        <v>4</v>
      </c>
      <c r="E2" s="51" t="s">
        <v>5</v>
      </c>
      <c r="F2" s="52" t="s">
        <v>6</v>
      </c>
    </row>
    <row r="3" spans="1:11" ht="17" thickBot="1" x14ac:dyDescent="0.35">
      <c r="A3" s="79" t="s">
        <v>7</v>
      </c>
      <c r="B3" s="6"/>
      <c r="C3" s="64">
        <f>75*0.9</f>
        <v>67.5</v>
      </c>
      <c r="D3" s="64">
        <f>50*0.9</f>
        <v>45</v>
      </c>
      <c r="E3" s="64">
        <f>5*0.9</f>
        <v>4.5</v>
      </c>
      <c r="F3" s="71" t="s">
        <v>8</v>
      </c>
    </row>
    <row r="4" spans="1:11" x14ac:dyDescent="0.3">
      <c r="A4" s="94">
        <v>45078</v>
      </c>
      <c r="B4" s="95">
        <v>3845.0230000000001</v>
      </c>
      <c r="C4" s="95">
        <v>36.662999999999997</v>
      </c>
      <c r="D4" s="95">
        <v>24.67</v>
      </c>
      <c r="E4" s="81">
        <v>0.1</v>
      </c>
      <c r="F4" s="96">
        <v>7.5</v>
      </c>
    </row>
    <row r="5" spans="1:11" x14ac:dyDescent="0.3">
      <c r="A5" s="56">
        <v>45079</v>
      </c>
      <c r="B5" s="57">
        <v>3993.491</v>
      </c>
      <c r="C5" s="65">
        <v>36.406999999999996</v>
      </c>
      <c r="D5" s="57">
        <v>24.248000000000001</v>
      </c>
      <c r="E5" s="67">
        <v>0.1</v>
      </c>
      <c r="F5" s="66">
        <v>7.5</v>
      </c>
    </row>
    <row r="6" spans="1:11" x14ac:dyDescent="0.3">
      <c r="A6" s="56">
        <v>45080</v>
      </c>
      <c r="B6" s="57">
        <v>3737.2860000000001</v>
      </c>
      <c r="C6" s="65">
        <v>36.131</v>
      </c>
      <c r="D6" s="57">
        <v>23.981000000000002</v>
      </c>
      <c r="E6" s="67">
        <v>0.1</v>
      </c>
      <c r="F6" s="66">
        <v>7.7</v>
      </c>
    </row>
    <row r="7" spans="1:11" x14ac:dyDescent="0.3">
      <c r="A7" s="56">
        <v>45081</v>
      </c>
      <c r="B7" s="57">
        <v>3179.7440000000001</v>
      </c>
      <c r="C7" s="65">
        <v>36.091000000000001</v>
      </c>
      <c r="D7" s="57">
        <v>23.896000000000001</v>
      </c>
      <c r="E7" s="67">
        <v>0.1</v>
      </c>
      <c r="F7" s="66">
        <v>7.6</v>
      </c>
    </row>
    <row r="8" spans="1:11" x14ac:dyDescent="0.3">
      <c r="A8" s="56">
        <v>45082</v>
      </c>
      <c r="B8" s="57">
        <v>3634.3440000000001</v>
      </c>
      <c r="C8" s="65">
        <v>36.057000000000002</v>
      </c>
      <c r="D8" s="57">
        <v>24.050999999999998</v>
      </c>
      <c r="E8" s="67">
        <v>0.5</v>
      </c>
      <c r="F8" s="66">
        <v>7.6</v>
      </c>
    </row>
    <row r="9" spans="1:11" x14ac:dyDescent="0.3">
      <c r="A9" s="58">
        <v>45083</v>
      </c>
      <c r="B9" s="57">
        <v>3380.866</v>
      </c>
      <c r="C9" s="65">
        <v>27.459</v>
      </c>
      <c r="D9" s="57">
        <v>40.622</v>
      </c>
      <c r="E9" s="67">
        <v>0.5</v>
      </c>
      <c r="F9" s="66">
        <v>7.5</v>
      </c>
      <c r="K9" s="44"/>
    </row>
    <row r="10" spans="1:11" x14ac:dyDescent="0.3">
      <c r="A10" s="56">
        <v>45084</v>
      </c>
      <c r="B10" s="57">
        <v>3782.9749999999999</v>
      </c>
      <c r="C10" s="65">
        <v>23.79</v>
      </c>
      <c r="D10" s="57">
        <v>35.936</v>
      </c>
      <c r="E10" s="67">
        <v>0.1</v>
      </c>
      <c r="F10" s="66">
        <v>7.5</v>
      </c>
    </row>
    <row r="11" spans="1:11" x14ac:dyDescent="0.3">
      <c r="A11" s="56">
        <v>45085</v>
      </c>
      <c r="B11" s="57">
        <v>3605.8150000000001</v>
      </c>
      <c r="C11" s="65">
        <v>22.673999999999999</v>
      </c>
      <c r="D11" s="57">
        <v>36.344000000000001</v>
      </c>
      <c r="E11" s="67">
        <v>0.1</v>
      </c>
      <c r="F11" s="66">
        <v>7.4</v>
      </c>
    </row>
    <row r="12" spans="1:11" x14ac:dyDescent="0.3">
      <c r="A12" s="56">
        <v>45086</v>
      </c>
      <c r="B12" s="57">
        <v>3533.8919999999998</v>
      </c>
      <c r="C12" s="65">
        <v>21.652999999999999</v>
      </c>
      <c r="D12" s="57">
        <v>37.014000000000003</v>
      </c>
      <c r="E12" s="67">
        <v>0.1</v>
      </c>
      <c r="F12" s="66">
        <v>7.6</v>
      </c>
    </row>
    <row r="13" spans="1:11" x14ac:dyDescent="0.3">
      <c r="A13" s="56">
        <v>45087</v>
      </c>
      <c r="B13" s="57">
        <v>3629.8829999999998</v>
      </c>
      <c r="C13" s="65">
        <v>22.536000000000001</v>
      </c>
      <c r="D13" s="57">
        <v>38.576999999999998</v>
      </c>
      <c r="E13" s="67">
        <v>0.1</v>
      </c>
      <c r="F13" s="66">
        <v>7.6</v>
      </c>
    </row>
    <row r="14" spans="1:11" x14ac:dyDescent="0.3">
      <c r="A14" s="58">
        <v>45088</v>
      </c>
      <c r="B14" s="57">
        <v>3374.2449999999999</v>
      </c>
      <c r="C14" s="65">
        <v>23.451000000000001</v>
      </c>
      <c r="D14" s="57">
        <v>40.543999999999997</v>
      </c>
      <c r="E14" s="67">
        <v>0.1</v>
      </c>
      <c r="F14" s="66">
        <v>7.6</v>
      </c>
    </row>
    <row r="15" spans="1:11" x14ac:dyDescent="0.3">
      <c r="A15" s="56">
        <v>45089</v>
      </c>
      <c r="B15" s="57">
        <v>3632.1909999999998</v>
      </c>
      <c r="C15" s="65">
        <v>35.209000000000003</v>
      </c>
      <c r="D15" s="57">
        <v>58.42</v>
      </c>
      <c r="E15" s="67">
        <v>0.1</v>
      </c>
      <c r="F15" s="66">
        <v>7.7</v>
      </c>
    </row>
    <row r="16" spans="1:11" x14ac:dyDescent="0.3">
      <c r="A16" s="56">
        <v>45090</v>
      </c>
      <c r="B16" s="57">
        <v>3769.2649999999999</v>
      </c>
      <c r="C16" s="65">
        <v>31.504999999999999</v>
      </c>
      <c r="D16" s="57">
        <v>51.109000000000002</v>
      </c>
      <c r="E16" s="67">
        <v>0.1</v>
      </c>
      <c r="F16" s="66">
        <v>7.7</v>
      </c>
    </row>
    <row r="17" spans="1:6" x14ac:dyDescent="0.3">
      <c r="A17" s="56">
        <v>45091</v>
      </c>
      <c r="B17" s="57">
        <v>5118.5929999999998</v>
      </c>
      <c r="C17" s="65">
        <v>21.675000000000001</v>
      </c>
      <c r="D17" s="57">
        <v>32.905999999999999</v>
      </c>
      <c r="E17" s="67">
        <v>0.1</v>
      </c>
      <c r="F17" s="66">
        <v>7.5</v>
      </c>
    </row>
    <row r="18" spans="1:6" x14ac:dyDescent="0.3">
      <c r="A18" s="56">
        <v>45092</v>
      </c>
      <c r="B18" s="57">
        <v>5375.0349999999999</v>
      </c>
      <c r="C18" s="65">
        <v>29.146000000000001</v>
      </c>
      <c r="D18" s="57">
        <v>41.247999999999998</v>
      </c>
      <c r="E18" s="67">
        <v>0.1</v>
      </c>
      <c r="F18" s="66">
        <v>7.8</v>
      </c>
    </row>
    <row r="19" spans="1:6" x14ac:dyDescent="0.3">
      <c r="A19" s="56">
        <v>45093</v>
      </c>
      <c r="B19" s="57">
        <v>8238.6470000000008</v>
      </c>
      <c r="C19" s="65">
        <v>22.835000000000001</v>
      </c>
      <c r="D19" s="57">
        <v>29.186</v>
      </c>
      <c r="E19" s="67">
        <v>0.1</v>
      </c>
      <c r="F19" s="66">
        <v>7.7</v>
      </c>
    </row>
    <row r="20" spans="1:6" x14ac:dyDescent="0.3">
      <c r="A20" s="56">
        <v>45094</v>
      </c>
      <c r="B20" s="57">
        <v>4301.5908333333327</v>
      </c>
      <c r="C20" s="65">
        <v>25.523541666666663</v>
      </c>
      <c r="D20" s="57">
        <v>35.198072916666689</v>
      </c>
      <c r="E20" s="67">
        <v>0.1</v>
      </c>
      <c r="F20" s="66">
        <v>7.6</v>
      </c>
    </row>
    <row r="21" spans="1:6" x14ac:dyDescent="0.3">
      <c r="A21" s="56">
        <v>45095</v>
      </c>
      <c r="B21" s="57">
        <v>4212.7016666666641</v>
      </c>
      <c r="C21" s="65">
        <v>26.410697916666681</v>
      </c>
      <c r="D21" s="57">
        <v>36.414218750000003</v>
      </c>
      <c r="E21" s="67">
        <v>0.1</v>
      </c>
      <c r="F21" s="66">
        <v>7.6</v>
      </c>
    </row>
    <row r="22" spans="1:6" x14ac:dyDescent="0.3">
      <c r="A22" s="56">
        <v>45096</v>
      </c>
      <c r="B22" s="57">
        <v>4356.9991666666647</v>
      </c>
      <c r="C22" s="65">
        <v>27.637861111111111</v>
      </c>
      <c r="D22" s="57">
        <v>39.504340277777764</v>
      </c>
      <c r="E22" s="67">
        <v>0.1</v>
      </c>
      <c r="F22" s="66">
        <v>7.7</v>
      </c>
    </row>
    <row r="23" spans="1:6" x14ac:dyDescent="0.3">
      <c r="A23" s="56">
        <v>45097</v>
      </c>
      <c r="B23" s="57">
        <v>4372.6991666666663</v>
      </c>
      <c r="C23" s="65">
        <v>35.032916666666686</v>
      </c>
      <c r="D23" s="57">
        <v>54.568670138888891</v>
      </c>
      <c r="E23" s="67">
        <v>0.1</v>
      </c>
      <c r="F23" s="66">
        <v>7.7</v>
      </c>
    </row>
    <row r="24" spans="1:6" x14ac:dyDescent="0.3">
      <c r="A24" s="56">
        <v>45098</v>
      </c>
      <c r="B24" s="57">
        <v>4396.7208333333328</v>
      </c>
      <c r="C24" s="65">
        <v>38.830781250000001</v>
      </c>
      <c r="D24" s="57">
        <v>59.645791666666661</v>
      </c>
      <c r="E24" s="67">
        <v>0.1</v>
      </c>
      <c r="F24" s="66">
        <v>7.8</v>
      </c>
    </row>
    <row r="25" spans="1:6" x14ac:dyDescent="0.3">
      <c r="A25" s="56">
        <v>45099</v>
      </c>
      <c r="B25" s="57">
        <v>4498.1333333333359</v>
      </c>
      <c r="C25" s="65">
        <v>34.327927083333321</v>
      </c>
      <c r="D25" s="57">
        <v>51.081618055555531</v>
      </c>
      <c r="E25" s="67">
        <v>0.1</v>
      </c>
      <c r="F25" s="60">
        <v>7.69</v>
      </c>
    </row>
    <row r="26" spans="1:6" x14ac:dyDescent="0.3">
      <c r="A26" s="56">
        <v>45100</v>
      </c>
      <c r="B26" s="57">
        <v>4388.4741666666687</v>
      </c>
      <c r="C26" s="65">
        <v>30.313895833333333</v>
      </c>
      <c r="D26" s="57">
        <v>45.456506944444413</v>
      </c>
      <c r="E26" s="67">
        <v>0.1</v>
      </c>
      <c r="F26" s="66">
        <v>7.6</v>
      </c>
    </row>
    <row r="27" spans="1:6" x14ac:dyDescent="0.3">
      <c r="A27" s="56">
        <v>45101</v>
      </c>
      <c r="B27" s="57">
        <v>4404.489999999998</v>
      </c>
      <c r="C27" s="65">
        <v>27.156218749999994</v>
      </c>
      <c r="D27" s="57">
        <v>39.591899305555536</v>
      </c>
      <c r="E27" s="67">
        <v>0.1</v>
      </c>
      <c r="F27" s="66">
        <v>7.7</v>
      </c>
    </row>
    <row r="28" spans="1:6" x14ac:dyDescent="0.3">
      <c r="A28" s="56">
        <v>45102</v>
      </c>
      <c r="B28" s="57">
        <v>4346.868333333332</v>
      </c>
      <c r="C28" s="65">
        <v>27.999777777777766</v>
      </c>
      <c r="D28" s="57">
        <v>41.552871527777747</v>
      </c>
      <c r="E28" s="67">
        <v>0.1</v>
      </c>
      <c r="F28" s="60">
        <v>7.6</v>
      </c>
    </row>
    <row r="29" spans="1:6" x14ac:dyDescent="0.3">
      <c r="A29" s="56">
        <v>45103</v>
      </c>
      <c r="B29" s="57">
        <v>4254.4241666666658</v>
      </c>
      <c r="C29" s="65">
        <v>27.906291666666647</v>
      </c>
      <c r="D29" s="57">
        <v>44.438788194444435</v>
      </c>
      <c r="E29" s="67">
        <v>0.1</v>
      </c>
      <c r="F29" s="60">
        <v>7.6</v>
      </c>
    </row>
    <row r="30" spans="1:6" x14ac:dyDescent="0.3">
      <c r="A30" s="56">
        <v>45104</v>
      </c>
      <c r="B30" s="57">
        <v>4485.0366666666669</v>
      </c>
      <c r="C30" s="65">
        <v>27.577145833333333</v>
      </c>
      <c r="D30" s="57">
        <v>43.198548611111086</v>
      </c>
      <c r="E30" s="67">
        <v>0.1</v>
      </c>
      <c r="F30" s="60">
        <v>7.61</v>
      </c>
    </row>
    <row r="31" spans="1:6" x14ac:dyDescent="0.3">
      <c r="A31" s="56">
        <v>45105</v>
      </c>
      <c r="B31" s="57">
        <v>4421.7066666666697</v>
      </c>
      <c r="C31" s="65">
        <v>28.665041666666678</v>
      </c>
      <c r="D31" s="57">
        <v>44.523256944444448</v>
      </c>
      <c r="E31" s="67">
        <v>0.1</v>
      </c>
      <c r="F31" s="60">
        <v>7.71</v>
      </c>
    </row>
    <row r="32" spans="1:6" x14ac:dyDescent="0.3">
      <c r="A32" s="56">
        <v>45106</v>
      </c>
      <c r="B32" s="57">
        <v>4496.1933333333327</v>
      </c>
      <c r="C32" s="65">
        <v>27.305871527777775</v>
      </c>
      <c r="D32" s="57">
        <v>41.463868055555565</v>
      </c>
      <c r="E32" s="67">
        <v>0.1</v>
      </c>
      <c r="F32" s="60">
        <v>7.58</v>
      </c>
    </row>
    <row r="33" spans="1:7" x14ac:dyDescent="0.3">
      <c r="A33" s="56">
        <v>45107</v>
      </c>
      <c r="B33" s="57">
        <v>4367.5975000000026</v>
      </c>
      <c r="C33" s="65">
        <v>24.911489583333335</v>
      </c>
      <c r="D33" s="57">
        <v>39.168482638888904</v>
      </c>
      <c r="E33" s="67">
        <v>0.3</v>
      </c>
      <c r="F33" s="60">
        <v>7.5</v>
      </c>
    </row>
    <row r="34" spans="1:7" x14ac:dyDescent="0.3">
      <c r="A34" s="59" t="s">
        <v>10</v>
      </c>
      <c r="B34" s="62">
        <f t="shared" ref="B34:C34" si="0">SUM(B4:B33)</f>
        <v>127134.93083333332</v>
      </c>
      <c r="C34" s="74">
        <f t="shared" si="0"/>
        <v>872.8814583333334</v>
      </c>
      <c r="D34" s="63">
        <f>SUM(D3:D33)</f>
        <v>1223.5589340277779</v>
      </c>
      <c r="E34" s="75">
        <f>SUM(E3:E33)</f>
        <v>8.4999999999999911</v>
      </c>
      <c r="F34" s="76">
        <f>SUM(F4:F33)</f>
        <v>228.48999999999998</v>
      </c>
    </row>
    <row r="35" spans="1:7" ht="17" thickBot="1" x14ac:dyDescent="0.35">
      <c r="A35" s="97" t="s">
        <v>11</v>
      </c>
      <c r="B35" s="68">
        <f>B34/30</f>
        <v>4237.8310277777773</v>
      </c>
      <c r="C35" s="68">
        <f t="shared" ref="C35" si="1">C34/30</f>
        <v>29.096048611111112</v>
      </c>
      <c r="D35" s="68">
        <f>D34/30</f>
        <v>40.785297800925932</v>
      </c>
      <c r="E35" s="69">
        <f>E34/30</f>
        <v>0.28333333333333305</v>
      </c>
      <c r="F35" s="98">
        <f>F34/30</f>
        <v>7.6163333333333325</v>
      </c>
      <c r="G35" s="70"/>
    </row>
    <row r="36" spans="1:7" x14ac:dyDescent="0.3">
      <c r="A36" s="55"/>
    </row>
  </sheetData>
  <mergeCells count="1">
    <mergeCell ref="A1:F1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37"/>
  <sheetViews>
    <sheetView workbookViewId="0">
      <selection activeCell="F4" sqref="F4"/>
    </sheetView>
  </sheetViews>
  <sheetFormatPr defaultColWidth="9.1640625" defaultRowHeight="16.5" x14ac:dyDescent="0.3"/>
  <cols>
    <col min="1" max="1" width="36" style="34" customWidth="1"/>
    <col min="2" max="2" width="22" style="1" customWidth="1"/>
    <col min="3" max="3" width="16.4140625" style="1" customWidth="1"/>
    <col min="4" max="4" width="14.4140625" style="1" customWidth="1"/>
    <col min="5" max="5" width="10.1640625" style="1" customWidth="1"/>
    <col min="6" max="6" width="10.83203125" style="1" customWidth="1"/>
    <col min="7" max="16384" width="9.1640625" style="1"/>
  </cols>
  <sheetData>
    <row r="1" spans="1:11" ht="17" thickBot="1" x14ac:dyDescent="0.35">
      <c r="A1" s="109" t="s">
        <v>21</v>
      </c>
      <c r="B1" s="109"/>
      <c r="C1" s="109"/>
      <c r="D1" s="109"/>
      <c r="E1" s="109"/>
      <c r="F1" s="109"/>
    </row>
    <row r="2" spans="1:11" ht="35" x14ac:dyDescent="0.3">
      <c r="A2" s="45" t="s">
        <v>1</v>
      </c>
      <c r="B2" s="47" t="s">
        <v>2</v>
      </c>
      <c r="C2" s="47" t="s">
        <v>3</v>
      </c>
      <c r="D2" s="50" t="s">
        <v>4</v>
      </c>
      <c r="E2" s="51" t="s">
        <v>5</v>
      </c>
      <c r="F2" s="52" t="s">
        <v>6</v>
      </c>
    </row>
    <row r="3" spans="1:11" ht="17" thickBot="1" x14ac:dyDescent="0.35">
      <c r="A3" s="79" t="s">
        <v>7</v>
      </c>
      <c r="B3" s="6"/>
      <c r="C3" s="6">
        <f>75*0.9</f>
        <v>67.5</v>
      </c>
      <c r="D3" s="6">
        <f>50*0.9</f>
        <v>45</v>
      </c>
      <c r="E3" s="6">
        <f>5*0.9</f>
        <v>4.5</v>
      </c>
      <c r="F3" s="71" t="s">
        <v>8</v>
      </c>
    </row>
    <row r="4" spans="1:11" x14ac:dyDescent="0.35">
      <c r="A4" s="80">
        <v>45047</v>
      </c>
      <c r="B4" s="95">
        <v>2946.8539999999998</v>
      </c>
      <c r="C4" s="101">
        <v>34.984999999999999</v>
      </c>
      <c r="D4" s="101">
        <v>23.88</v>
      </c>
      <c r="E4" s="81">
        <v>0.6</v>
      </c>
      <c r="F4" s="82">
        <v>7.908082191780812</v>
      </c>
    </row>
    <row r="5" spans="1:11" x14ac:dyDescent="0.3">
      <c r="A5" s="56">
        <v>45048</v>
      </c>
      <c r="B5" s="57">
        <v>3449.9920000000002</v>
      </c>
      <c r="C5" s="61">
        <v>26.033999999999999</v>
      </c>
      <c r="D5" s="61">
        <v>37.668999999999997</v>
      </c>
      <c r="E5" s="67">
        <v>0</v>
      </c>
      <c r="F5" s="83">
        <v>7.1575694444444462</v>
      </c>
    </row>
    <row r="6" spans="1:11" x14ac:dyDescent="0.3">
      <c r="A6" s="56">
        <v>45049</v>
      </c>
      <c r="B6" s="57">
        <v>3266.902</v>
      </c>
      <c r="C6" s="61">
        <v>27.994</v>
      </c>
      <c r="D6" s="61">
        <v>40.298999999999999</v>
      </c>
      <c r="E6" s="67">
        <v>0</v>
      </c>
      <c r="F6" s="83">
        <v>7.303749999999992</v>
      </c>
    </row>
    <row r="7" spans="1:11" x14ac:dyDescent="0.3">
      <c r="A7" s="56">
        <v>45050</v>
      </c>
      <c r="B7" s="57">
        <v>3670.009</v>
      </c>
      <c r="C7" s="61">
        <v>41.793999999999997</v>
      </c>
      <c r="D7" s="61">
        <v>29.143000000000001</v>
      </c>
      <c r="E7" s="67">
        <v>0</v>
      </c>
      <c r="F7" s="83">
        <v>7.259097222222211</v>
      </c>
    </row>
    <row r="8" spans="1:11" x14ac:dyDescent="0.3">
      <c r="A8" s="56">
        <v>45051</v>
      </c>
      <c r="B8" s="57">
        <v>4120.8630000000003</v>
      </c>
      <c r="C8" s="61">
        <v>26.408999999999999</v>
      </c>
      <c r="D8" s="61">
        <v>41.02</v>
      </c>
      <c r="E8" s="67">
        <v>0</v>
      </c>
      <c r="F8" s="83">
        <v>7.1434027777777906</v>
      </c>
    </row>
    <row r="9" spans="1:11" x14ac:dyDescent="0.3">
      <c r="A9" s="56">
        <v>45052</v>
      </c>
      <c r="B9" s="57">
        <v>3380.866</v>
      </c>
      <c r="C9" s="61">
        <v>27.459</v>
      </c>
      <c r="D9" s="61">
        <v>40.622</v>
      </c>
      <c r="E9" s="67">
        <v>0</v>
      </c>
      <c r="F9" s="83">
        <v>7.4882638888888886</v>
      </c>
      <c r="K9" s="44"/>
    </row>
    <row r="10" spans="1:11" x14ac:dyDescent="0.3">
      <c r="A10" s="56">
        <v>45053</v>
      </c>
      <c r="B10" s="57">
        <v>3593.6379999999999</v>
      </c>
      <c r="C10" s="61">
        <v>28.029</v>
      </c>
      <c r="D10" s="61">
        <v>41.131</v>
      </c>
      <c r="E10" s="67">
        <v>0</v>
      </c>
      <c r="F10" s="83">
        <v>7.5866319444444468</v>
      </c>
    </row>
    <row r="11" spans="1:11" x14ac:dyDescent="0.3">
      <c r="A11" s="56">
        <v>45054</v>
      </c>
      <c r="B11" s="57">
        <v>3438.9679999999998</v>
      </c>
      <c r="C11" s="61">
        <v>27.684999999999999</v>
      </c>
      <c r="D11" s="61">
        <v>40.847000000000001</v>
      </c>
      <c r="E11" s="67">
        <v>0</v>
      </c>
      <c r="F11" s="83">
        <v>7.8488194444444526</v>
      </c>
    </row>
    <row r="12" spans="1:11" x14ac:dyDescent="0.3">
      <c r="A12" s="56">
        <v>45055</v>
      </c>
      <c r="B12" s="57">
        <v>3990.6329999999998</v>
      </c>
      <c r="C12" s="61">
        <v>27.492000000000001</v>
      </c>
      <c r="D12" s="61">
        <v>40.756999999999998</v>
      </c>
      <c r="E12" s="67">
        <v>0</v>
      </c>
      <c r="F12" s="83">
        <v>7.261701388888909</v>
      </c>
    </row>
    <row r="13" spans="1:11" x14ac:dyDescent="0.3">
      <c r="A13" s="56">
        <v>45056</v>
      </c>
      <c r="B13" s="57">
        <v>3964.7</v>
      </c>
      <c r="C13" s="61">
        <v>28.231000000000002</v>
      </c>
      <c r="D13" s="61">
        <v>41.194000000000003</v>
      </c>
      <c r="E13" s="67">
        <v>0</v>
      </c>
      <c r="F13" s="83">
        <v>7.437534722222253</v>
      </c>
    </row>
    <row r="14" spans="1:11" x14ac:dyDescent="0.3">
      <c r="A14" s="56">
        <v>45057</v>
      </c>
      <c r="B14" s="57">
        <v>3719.7159999999999</v>
      </c>
      <c r="C14" s="61">
        <v>28.757000000000001</v>
      </c>
      <c r="D14" s="61">
        <v>40.609000000000002</v>
      </c>
      <c r="E14" s="67">
        <v>0</v>
      </c>
      <c r="F14" s="83">
        <v>7.2329166666666724</v>
      </c>
    </row>
    <row r="15" spans="1:11" x14ac:dyDescent="0.3">
      <c r="A15" s="56">
        <v>45058</v>
      </c>
      <c r="B15" s="57">
        <v>3991.2820000000002</v>
      </c>
      <c r="C15" s="61">
        <v>29.518999999999998</v>
      </c>
      <c r="D15" s="61">
        <v>40.183</v>
      </c>
      <c r="E15" s="67">
        <v>0</v>
      </c>
      <c r="F15" s="83">
        <v>7.8784722222222303</v>
      </c>
    </row>
    <row r="16" spans="1:11" x14ac:dyDescent="0.3">
      <c r="A16" s="56">
        <v>45059</v>
      </c>
      <c r="B16" s="57">
        <v>3791.1460000000002</v>
      </c>
      <c r="C16" s="61">
        <v>29.256</v>
      </c>
      <c r="D16" s="61">
        <v>39.729999999999997</v>
      </c>
      <c r="E16" s="67">
        <v>0</v>
      </c>
      <c r="F16" s="83">
        <v>7.9674305555555422</v>
      </c>
    </row>
    <row r="17" spans="1:6" x14ac:dyDescent="0.3">
      <c r="A17" s="56">
        <v>45060</v>
      </c>
      <c r="B17" s="57">
        <v>3701.9450000000002</v>
      </c>
      <c r="C17" s="61">
        <v>28.712</v>
      </c>
      <c r="D17" s="61">
        <v>39.237000000000002</v>
      </c>
      <c r="E17" s="67">
        <v>0</v>
      </c>
      <c r="F17" s="83">
        <v>7.9412847222222149</v>
      </c>
    </row>
    <row r="18" spans="1:6" x14ac:dyDescent="0.3">
      <c r="A18" s="56">
        <v>45061</v>
      </c>
      <c r="B18" s="57">
        <v>3691.8389999999999</v>
      </c>
      <c r="C18" s="61">
        <v>28.35</v>
      </c>
      <c r="D18" s="61">
        <v>39.625</v>
      </c>
      <c r="E18" s="67">
        <v>0</v>
      </c>
      <c r="F18" s="83">
        <v>7.9897916666666653</v>
      </c>
    </row>
    <row r="19" spans="1:6" x14ac:dyDescent="0.3">
      <c r="A19" s="56">
        <v>45062</v>
      </c>
      <c r="B19" s="57">
        <v>3961.22</v>
      </c>
      <c r="C19" s="61">
        <v>27.952000000000002</v>
      </c>
      <c r="D19" s="61">
        <v>39.64</v>
      </c>
      <c r="E19" s="67">
        <v>0</v>
      </c>
      <c r="F19" s="83">
        <v>8.0484722222222249</v>
      </c>
    </row>
    <row r="20" spans="1:6" x14ac:dyDescent="0.3">
      <c r="A20" s="56">
        <v>45063</v>
      </c>
      <c r="B20" s="57">
        <v>4357.6459999999997</v>
      </c>
      <c r="C20" s="61">
        <v>28.297999999999998</v>
      </c>
      <c r="D20" s="61">
        <v>39.590000000000003</v>
      </c>
      <c r="E20" s="67">
        <v>0</v>
      </c>
      <c r="F20" s="83">
        <v>7.8132986111111178</v>
      </c>
    </row>
    <row r="21" spans="1:6" x14ac:dyDescent="0.3">
      <c r="A21" s="56">
        <v>45064</v>
      </c>
      <c r="B21" s="57">
        <v>3971.5129999999999</v>
      </c>
      <c r="C21" s="61">
        <v>28.42</v>
      </c>
      <c r="D21" s="61">
        <v>39.686</v>
      </c>
      <c r="E21" s="67">
        <v>0</v>
      </c>
      <c r="F21" s="83">
        <v>7.2038541666666367</v>
      </c>
    </row>
    <row r="22" spans="1:6" x14ac:dyDescent="0.3">
      <c r="A22" s="56">
        <v>45065</v>
      </c>
      <c r="B22" s="57">
        <v>3665.846</v>
      </c>
      <c r="C22" s="61">
        <v>28.774000000000001</v>
      </c>
      <c r="D22" s="61">
        <v>39.575000000000003</v>
      </c>
      <c r="E22" s="67">
        <v>0</v>
      </c>
      <c r="F22" s="83">
        <v>7.1753472222221939</v>
      </c>
    </row>
    <row r="23" spans="1:6" x14ac:dyDescent="0.3">
      <c r="A23" s="56">
        <v>45066</v>
      </c>
      <c r="B23" s="57">
        <v>3933.1619999999998</v>
      </c>
      <c r="C23" s="61">
        <v>28.413</v>
      </c>
      <c r="D23" s="61">
        <v>38.786000000000001</v>
      </c>
      <c r="E23" s="67">
        <v>0</v>
      </c>
      <c r="F23" s="83">
        <v>7.2720486111111189</v>
      </c>
    </row>
    <row r="24" spans="1:6" x14ac:dyDescent="0.3">
      <c r="A24" s="56">
        <v>45067</v>
      </c>
      <c r="B24" s="57">
        <v>3723.53</v>
      </c>
      <c r="C24" s="61">
        <v>27.79</v>
      </c>
      <c r="D24" s="61">
        <v>38.331000000000003</v>
      </c>
      <c r="E24" s="67">
        <v>0</v>
      </c>
      <c r="F24" s="83">
        <v>6.8858333333333004</v>
      </c>
    </row>
    <row r="25" spans="1:6" x14ac:dyDescent="0.3">
      <c r="A25" s="56">
        <v>45068</v>
      </c>
      <c r="B25" s="57">
        <v>3622.2109999999998</v>
      </c>
      <c r="C25" s="61">
        <v>26.698</v>
      </c>
      <c r="D25" s="61">
        <v>37.652000000000001</v>
      </c>
      <c r="E25" s="67">
        <v>0</v>
      </c>
      <c r="F25" s="83">
        <v>7.2140972222221933</v>
      </c>
    </row>
    <row r="26" spans="1:6" x14ac:dyDescent="0.3">
      <c r="A26" s="56">
        <v>45069</v>
      </c>
      <c r="B26" s="57">
        <v>3934.7</v>
      </c>
      <c r="C26" s="61">
        <v>26.381</v>
      </c>
      <c r="D26" s="61">
        <v>37.354999999999997</v>
      </c>
      <c r="E26" s="67">
        <v>0</v>
      </c>
      <c r="F26" s="83">
        <v>7.5916319444444076</v>
      </c>
    </row>
    <row r="27" spans="1:6" x14ac:dyDescent="0.3">
      <c r="A27" s="56">
        <v>45070</v>
      </c>
      <c r="B27" s="57">
        <v>3962.2350000000001</v>
      </c>
      <c r="C27" s="61">
        <v>26.294</v>
      </c>
      <c r="D27" s="61">
        <v>37.451999999999998</v>
      </c>
      <c r="E27" s="67">
        <v>0</v>
      </c>
      <c r="F27" s="83">
        <v>7.3830208333333047</v>
      </c>
    </row>
    <row r="28" spans="1:6" x14ac:dyDescent="0.3">
      <c r="A28" s="56">
        <v>45071</v>
      </c>
      <c r="B28" s="57">
        <v>3905.86</v>
      </c>
      <c r="C28" s="61">
        <v>26.206</v>
      </c>
      <c r="D28" s="61">
        <v>37.616999999999997</v>
      </c>
      <c r="E28" s="67">
        <v>0</v>
      </c>
      <c r="F28" s="83">
        <v>7.3722916666666816</v>
      </c>
    </row>
    <row r="29" spans="1:6" x14ac:dyDescent="0.3">
      <c r="A29" s="56">
        <v>45072</v>
      </c>
      <c r="B29" s="57">
        <v>4009.3879999999999</v>
      </c>
      <c r="C29" s="61">
        <v>25.832999999999998</v>
      </c>
      <c r="D29" s="61">
        <v>37.149000000000001</v>
      </c>
      <c r="E29" s="67">
        <v>0</v>
      </c>
      <c r="F29" s="83">
        <v>7.144305555555527</v>
      </c>
    </row>
    <row r="30" spans="1:6" x14ac:dyDescent="0.3">
      <c r="A30" s="56">
        <v>45073</v>
      </c>
      <c r="B30" s="57">
        <v>4100.1980000000003</v>
      </c>
      <c r="C30" s="61">
        <v>25.82</v>
      </c>
      <c r="D30" s="61">
        <v>37.213999999999999</v>
      </c>
      <c r="E30" s="67">
        <v>0</v>
      </c>
      <c r="F30" s="83">
        <v>6.7066666666666617</v>
      </c>
    </row>
    <row r="31" spans="1:6" x14ac:dyDescent="0.3">
      <c r="A31" s="56">
        <v>45074</v>
      </c>
      <c r="B31" s="57">
        <v>3694.7139999999999</v>
      </c>
      <c r="C31" s="61">
        <v>25.673999999999999</v>
      </c>
      <c r="D31" s="61">
        <v>37.04</v>
      </c>
      <c r="E31" s="67">
        <v>0</v>
      </c>
      <c r="F31" s="83">
        <v>7.6136458333333259</v>
      </c>
    </row>
    <row r="32" spans="1:6" x14ac:dyDescent="0.3">
      <c r="A32" s="56">
        <v>45075</v>
      </c>
      <c r="B32" s="57">
        <v>3741.5250000000001</v>
      </c>
      <c r="C32" s="61">
        <v>25.387</v>
      </c>
      <c r="D32" s="61">
        <v>37.036999999999999</v>
      </c>
      <c r="E32" s="67">
        <v>0</v>
      </c>
      <c r="F32" s="83">
        <v>8.2644097222222079</v>
      </c>
    </row>
    <row r="33" spans="1:6" x14ac:dyDescent="0.3">
      <c r="A33" s="56">
        <v>45076</v>
      </c>
      <c r="B33" s="57">
        <v>3837.1439999999998</v>
      </c>
      <c r="C33" s="61">
        <v>25.08</v>
      </c>
      <c r="D33" s="61">
        <v>36.951000000000001</v>
      </c>
      <c r="E33" s="67">
        <v>0</v>
      </c>
      <c r="F33" s="83">
        <v>7.6556250000000228</v>
      </c>
    </row>
    <row r="34" spans="1:6" x14ac:dyDescent="0.3">
      <c r="A34" s="56">
        <v>45077</v>
      </c>
      <c r="B34" s="57">
        <v>4085.0889999999999</v>
      </c>
      <c r="C34" s="61">
        <v>24.821000000000002</v>
      </c>
      <c r="D34" s="61">
        <v>36.759</v>
      </c>
      <c r="E34" s="67">
        <v>0</v>
      </c>
      <c r="F34" s="83">
        <v>7.5971180555555708</v>
      </c>
    </row>
    <row r="35" spans="1:6" ht="17" thickBot="1" x14ac:dyDescent="0.35">
      <c r="A35" s="72" t="s">
        <v>10</v>
      </c>
      <c r="B35" s="99">
        <f t="shared" ref="B35:E35" si="0">SUM(B4:B34)</f>
        <v>117225.334</v>
      </c>
      <c r="C35" s="86">
        <f t="shared" si="0"/>
        <v>868.54700000000003</v>
      </c>
      <c r="D35" s="86">
        <f t="shared" si="0"/>
        <v>1183.7800000000002</v>
      </c>
      <c r="E35" s="85">
        <f t="shared" si="0"/>
        <v>0.6</v>
      </c>
      <c r="F35" s="84">
        <f>SUM(F4:F34)</f>
        <v>232.346415525114</v>
      </c>
    </row>
    <row r="36" spans="1:6" ht="17" thickBot="1" x14ac:dyDescent="0.35">
      <c r="A36" s="91" t="s">
        <v>11</v>
      </c>
      <c r="B36" s="100">
        <f t="shared" ref="B36:F36" si="1">B35/31</f>
        <v>3781.4623870967744</v>
      </c>
      <c r="C36" s="102">
        <f t="shared" si="1"/>
        <v>28.017645161290325</v>
      </c>
      <c r="D36" s="103">
        <f t="shared" si="1"/>
        <v>38.186451612903234</v>
      </c>
      <c r="E36" s="92">
        <f t="shared" si="1"/>
        <v>1.935483870967742E-2</v>
      </c>
      <c r="F36" s="93">
        <f t="shared" si="1"/>
        <v>7.4950456621004511</v>
      </c>
    </row>
    <row r="37" spans="1:6" x14ac:dyDescent="0.3">
      <c r="B37" s="55"/>
      <c r="C37" s="55"/>
    </row>
  </sheetData>
  <mergeCells count="1">
    <mergeCell ref="A1:F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T1.2024</vt:lpstr>
      <vt:lpstr>T12.2023</vt:lpstr>
      <vt:lpstr>T11.2023</vt:lpstr>
      <vt:lpstr>T10.2023</vt:lpstr>
      <vt:lpstr>T9.2023</vt:lpstr>
      <vt:lpstr>T8.2023</vt:lpstr>
      <vt:lpstr>T7.2023</vt:lpstr>
      <vt:lpstr>T6.2023</vt:lpstr>
      <vt:lpstr>T5.2023</vt:lpstr>
      <vt:lpstr>T4.2023</vt:lpstr>
      <vt:lpstr>T3.2023</vt:lpstr>
      <vt:lpstr>T2.2023</vt:lpstr>
      <vt:lpstr>T1.2023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hungquocdaklak@gmail.com</dc:creator>
  <cp:lastModifiedBy>trung le quoc</cp:lastModifiedBy>
  <dcterms:created xsi:type="dcterms:W3CDTF">2024-02-21T08:53:06Z</dcterms:created>
  <dcterms:modified xsi:type="dcterms:W3CDTF">2024-02-28T01:34:25Z</dcterms:modified>
</cp:coreProperties>
</file>